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SRE\DHS\Projects\Wealth_Index\To be uploaded\Ghana MIS 2019\"/>
    </mc:Choice>
  </mc:AlternateContent>
  <xr:revisionPtr revIDLastSave="0" documentId="8_{ABEECCE0-B1B3-4B21-8BB6-970DF46F8B0E}" xr6:coauthVersionLast="45" xr6:coauthVersionMax="45" xr10:uidLastSave="{00000000-0000-0000-0000-000000000000}"/>
  <bookViews>
    <workbookView xWindow="-110" yWindow="-110" windowWidth="19420" windowHeight="10420" activeTab="3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4" i="4" l="1"/>
  <c r="M104" i="1"/>
  <c r="M126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M104" i="2"/>
  <c r="M126" i="2"/>
  <c r="K125" i="2" l="1"/>
  <c r="L125" i="2"/>
  <c r="L103" i="4" l="1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L58" i="1"/>
  <c r="L124" i="1" l="1"/>
  <c r="L125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<sst xmlns="http://schemas.openxmlformats.org/spreadsheetml/2006/main" count="929" uniqueCount="192">
  <si>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</si>
  <si>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</si>
  <si>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</si>
  <si>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</si>
  <si>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</si>
  <si>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</si>
  <si>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</si>
  <si>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</si>
  <si>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</si>
  <si>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</si>
  <si>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</si>
  <si>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</si>
  <si>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</si>
  <si>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</si>
  <si>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</si>
  <si>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</si>
  <si>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</si>
  <si>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</si>
  <si>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</si>
  <si>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</si>
  <si>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</si>
  <si>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</si>
  <si>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</si>
  <si>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</si>
  <si>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</si>
  <si>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</si>
  <si>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</si>
  <si>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</si>
  <si>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</si>
  <si>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</si>
  <si>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</si>
  <si>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</si>
  <si>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</si>
  <si>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</si>
  <si>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</si>
  <si>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</si>
  <si>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</si>
  <si>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</si>
  <si>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</si>
  <si>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</si>
  <si>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</si>
  <si>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</si>
  <si>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</si>
  <si>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</si>
  <si>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</si>
  <si>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</si>
  <si>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</si>
  <si>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</si>
  <si>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</si>
  <si>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</si>
  <si>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</si>
  <si>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</si>
  <si>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</si>
  <si>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</si>
  <si>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</si>
  <si>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QH101_21 Source of drinking water: Tube well or borehole</t>
  </si>
  <si>
    <t>QH101_31 Source of drinking water: Protected well/spring</t>
  </si>
  <si>
    <t>QH101_32 Source of drinking water: Unprotected well</t>
  </si>
  <si>
    <t>QH101_42 Source of drinking water: Unprotected spring</t>
  </si>
  <si>
    <t>QH101_51 Source of drinking water: Rainwater</t>
  </si>
  <si>
    <t>QH101_61 Source of drinking water: Tanker truck/Cart with small tank</t>
  </si>
  <si>
    <t>QH101_81 Source of drinking water: Surface water (river/dam/lake/pond/stream/canal/irrigation channel)</t>
  </si>
  <si>
    <t>QH101_91 Source of drinking water: Bottled water</t>
  </si>
  <si>
    <t>QH101_92 Source of drinking water: Sachet water</t>
  </si>
  <si>
    <t>QH105_11 Type of toilet facility: Flush to piped sewer system</t>
  </si>
  <si>
    <t>QH105_12 Type of toilet facility: Flush to septic tank</t>
  </si>
  <si>
    <t>QH105_13 Type of toilet facility: Flush to pit latrine</t>
  </si>
  <si>
    <t>QH105_14 Type of toilet facility: Flush to somewhere else</t>
  </si>
  <si>
    <t>QH105_16 Type of toilet facility: Flush, bio-digester (biofil)</t>
  </si>
  <si>
    <t>QH105_21 Type of toilet facility: Ventilated improved pit latrine</t>
  </si>
  <si>
    <t>QH105_22 Type of toilet facility: Pit latrine with slab</t>
  </si>
  <si>
    <t>QH105_23 Type of toilet facility: Pit latrine without slab/open pit</t>
  </si>
  <si>
    <t>QH105_31 Type of toilet facility: Composting/Bucket toilet and other</t>
  </si>
  <si>
    <t>QH105_51 Type of toilet facility: Hanging toilet/hanging latrine</t>
  </si>
  <si>
    <t>QH105_61 Type of toilet facility: No facility/bush/field</t>
  </si>
  <si>
    <t>QH105_11_sh Type of toilet facility: Flush to piped sewer system - shared</t>
  </si>
  <si>
    <t>QH105_12_sh Type of toilet facility: Flush to septic tank - shared</t>
  </si>
  <si>
    <t>QH105_13_sh Type of toilet facility: Flush to pit latrine - shared</t>
  </si>
  <si>
    <t>QH105_14_sh Type of toilet facility: Flush to somewhere else - shared</t>
  </si>
  <si>
    <t>QH105_15_sh Type of toilet facility: Flush, don't know where - shared</t>
  </si>
  <si>
    <t>QH105_16_sh Type of toilet facility: Flush, bio-digester (biofil) - shared</t>
  </si>
  <si>
    <t>QH105_21_sh Type of toilet facility: Ventilated improved pit latrine - shared</t>
  </si>
  <si>
    <t>QH105_22_sh Type of toilet facility: Pit latrine with slab - shared</t>
  </si>
  <si>
    <t>QH105_23_sh Type of toilet facility: Pit latrine without slab/open pit - shared</t>
  </si>
  <si>
    <t>QH105_31_sh Type of toilet facility: Composting toilet - shared</t>
  </si>
  <si>
    <t>QH105_51_sh Type of toilet facility: Hanging toilet/hanging latrine - shared</t>
  </si>
  <si>
    <t>QH108_1 Type of cooking fuel: Electricity</t>
  </si>
  <si>
    <t>QH108_2 Type of cooking fuel: LPG</t>
  </si>
  <si>
    <t>QH108_7 Type of cooking fuel: Charcoal</t>
  </si>
  <si>
    <t>QH108_8 Type of cooking fuel: Wood</t>
  </si>
  <si>
    <t>QH108_9 Type of cooking fuel: Straw/shrubs/grass</t>
  </si>
  <si>
    <t>QH108_95 Type of cooking fuel: No food cooked in household</t>
  </si>
  <si>
    <t>QH108_96 Type of cooking fuel: Other</t>
  </si>
  <si>
    <t>QH114A Electricity</t>
  </si>
  <si>
    <t>QH114B Radio</t>
  </si>
  <si>
    <t>QH114C Television</t>
  </si>
  <si>
    <t>QH114D Telephone (non-mobile)</t>
  </si>
  <si>
    <t>QH114E Computer</t>
  </si>
  <si>
    <t>QH114F Refrigerator</t>
  </si>
  <si>
    <t>QH114G Freezer</t>
  </si>
  <si>
    <t>QH114H Electric generator/invertor</t>
  </si>
  <si>
    <t>QH114I Washing machine</t>
  </si>
  <si>
    <t>QH114J Photo camera (NOT ON PHONE)</t>
  </si>
  <si>
    <t>QH114K Video deck/DVD/VCD</t>
  </si>
  <si>
    <t>QH114L Sewing machine</t>
  </si>
  <si>
    <t>QH114M Bed</t>
  </si>
  <si>
    <t>QH114N Table</t>
  </si>
  <si>
    <t>QH114O Chair</t>
  </si>
  <si>
    <t>QH114P Cabinet/cupboard</t>
  </si>
  <si>
    <t>QH115A Wrist watch</t>
  </si>
  <si>
    <t>QH115B Mobile telephone</t>
  </si>
  <si>
    <t>QH115C Bicycle</t>
  </si>
  <si>
    <t>QH115D Motorcycle or scooter</t>
  </si>
  <si>
    <t>QH115E Animal-drawn cart</t>
  </si>
  <si>
    <t>QH115F Car or Truck</t>
  </si>
  <si>
    <t>QH115G Boat with a motor</t>
  </si>
  <si>
    <t>QH115H Boat without a motor</t>
  </si>
  <si>
    <t>QH116 Bank account</t>
  </si>
  <si>
    <t>QH131_11 Main floor material: Earth/sand</t>
  </si>
  <si>
    <t>QH131_21 Main floor material: Wood planks</t>
  </si>
  <si>
    <t>QH131_31 Main floor material: Parquet or polished wood</t>
  </si>
  <si>
    <t>QH131_32 Main floor material: Vinyl or asphalt strips</t>
  </si>
  <si>
    <t>QH131_33 Main floor material: Ceramic/marble/porcelain tiles/terrazo</t>
  </si>
  <si>
    <t>QH131_34 Main floor material: Cement</t>
  </si>
  <si>
    <t>QH131_35 Main floor material: Woolen carpet/synthetic carpet</t>
  </si>
  <si>
    <t>QH131_36 Main floor material: Linoleum/rubber carpet</t>
  </si>
  <si>
    <t>QH131_96 Main floor material: Other</t>
  </si>
  <si>
    <t>QH132_11 Main roof material: No roof</t>
  </si>
  <si>
    <t>QH132_12 Main roof material: Thatch/palm leaf</t>
  </si>
  <si>
    <t>QH132_22 Main roof material: Palm/bamboo</t>
  </si>
  <si>
    <t>QH132_31 Main roof material: Zinc/aluminum</t>
  </si>
  <si>
    <t>QH132_33 Main roof material: Ceramic/brick tiles</t>
  </si>
  <si>
    <t>QH132_34 Main roof material: Cement</t>
  </si>
  <si>
    <t>QH132_35 Main roof material: Roofing shingles</t>
  </si>
  <si>
    <t>QH132_36 Main roof material: Asbestos/slate roofing sheets</t>
  </si>
  <si>
    <t>QH132_96 Main roof material: Other</t>
  </si>
  <si>
    <t>QH133_11 Main wall material: No walls</t>
  </si>
  <si>
    <t>QH133_12 Main wall material: Cane/palm/trunks</t>
  </si>
  <si>
    <t>QH133_13 Main wall material: Mud/landcrete</t>
  </si>
  <si>
    <t>QH133_21 Main wall material: Bamboo with mud</t>
  </si>
  <si>
    <t>QH133_22 Main wall material: Stone with mud</t>
  </si>
  <si>
    <t>QH133_24 Main wall material: Plywood</t>
  </si>
  <si>
    <t>QH133_26 Main wall material: Reused wood</t>
  </si>
  <si>
    <t>QH133_31 Main wall material: Cement</t>
  </si>
  <si>
    <t>QH133_32 Main wall material: Stone with lime/cement</t>
  </si>
  <si>
    <t>QH133_33 Main wall material: Bricks</t>
  </si>
  <si>
    <t>QH133_34 Main wall material: Cement blocks</t>
  </si>
  <si>
    <t>QH133_36 Main wall material: Wood planks/shingles</t>
  </si>
  <si>
    <t>QH133_96 Main wall material: Other</t>
  </si>
  <si>
    <t>LAND Owns land</t>
  </si>
  <si>
    <t>memsleep Number of members per sleeping room</t>
  </si>
  <si>
    <t>QH111A_1 Cows/bulls: 1-4</t>
  </si>
  <si>
    <t>QH111A_3 Cows/bulls: 5+</t>
  </si>
  <si>
    <t>QH111B_1 Other cattle: 1-4</t>
  </si>
  <si>
    <t>QH111B_3 Other cattle: 5+</t>
  </si>
  <si>
    <t>QH111C_1 Horses/donkeys/mules: 1-4</t>
  </si>
  <si>
    <t>QH111C_3 Horses/donkeys/mules: 5+</t>
  </si>
  <si>
    <t>QH111D_1 Goats: 1-4</t>
  </si>
  <si>
    <t>QH111D_2 Goats: 5-9</t>
  </si>
  <si>
    <t>QH111D_3 Goats: 10+</t>
  </si>
  <si>
    <t>QH111E_1 Sheep: 1-4</t>
  </si>
  <si>
    <t>QH111E_2 Sheep: 5-9</t>
  </si>
  <si>
    <t>QH111E_3 Sheep: 10+</t>
  </si>
  <si>
    <t>QH111F_1 Chickens or other poultry: 1-4</t>
  </si>
  <si>
    <t>QH111F_2 Chickens or other poultry: 5-9</t>
  </si>
  <si>
    <t>QH111F_3 Chickens or other poultry: 10+</t>
  </si>
  <si>
    <t>QH111G_1 Pigs: 1-4</t>
  </si>
  <si>
    <t>QH111G_2 Pigs: 5-9</t>
  </si>
  <si>
    <t>QH111G_3 Pigs: 10+</t>
  </si>
  <si>
    <t>QH111H_1 Rabbits: 1-4</t>
  </si>
  <si>
    <t>QH111H_3 Rabbits: 5+</t>
  </si>
  <si>
    <t>QH111I_1 Grasscutter: 1+</t>
  </si>
  <si>
    <t>landarea</t>
  </si>
  <si>
    <t>(Constant)</t>
  </si>
  <si>
    <t>urbscore Urban wealth score</t>
  </si>
  <si>
    <t>rurscore Rural wealth score</t>
  </si>
  <si>
    <t>a. Multiple modes exist. The smallest value is shown</t>
  </si>
  <si>
    <r>
      <t>-1.03439</t>
    </r>
    <r>
      <rPr>
        <vertAlign val="superscript"/>
        <sz val="9"/>
        <color indexed="8"/>
        <rFont val="Arial"/>
      </rPr>
      <t>a</t>
    </r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</si>
  <si>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</si>
  <si>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</si>
  <si>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</si>
  <si>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</si>
  <si>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</si>
  <si>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</si>
  <si>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</si>
  <si>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</si>
  <si>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QH105_15 Type of toilet facility: Flush, don't know where</t>
  </si>
  <si>
    <t>QH108_11 Type of cooking fuel: Animal dung</t>
  </si>
  <si>
    <t>DOMESTIC Domestic staff</t>
  </si>
  <si>
    <t>HOUSE Owns a house</t>
  </si>
  <si>
    <t>Combined Score= .596 + .757 * Urban Score</t>
  </si>
  <si>
    <t xml:space="preserve">Combined Score= -.557 + .822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</si>
</sst>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9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73" fontId="5" fillId="0" borderId="29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67" fontId="5" fillId="0" borderId="29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67" fontId="5" fillId="0" borderId="17" xfId="2" applyNumberFormat="1" applyFont="1" applyBorder="1" applyAlignment="1">
      <alignment horizontal="right" vertical="center"/>
    </xf>
    <xf numFmtId="172" fontId="5" fillId="0" borderId="18" xfId="2" applyNumberFormat="1" applyFont="1" applyBorder="1" applyAlignment="1">
      <alignment horizontal="right" vertical="center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4" fillId="0" borderId="0" xfId="2"/>
    <xf numFmtId="0" fontId="5" fillId="0" borderId="20" xfId="2" applyFont="1" applyBorder="1" applyAlignment="1">
      <alignment horizontal="left" wrapText="1"/>
    </xf>
    <xf numFmtId="0" fontId="5" fillId="0" borderId="31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5" fontId="5" fillId="0" borderId="24" xfId="2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74" fontId="5" fillId="0" borderId="17" xfId="3" applyNumberFormat="1" applyFont="1" applyBorder="1" applyAlignment="1">
      <alignment horizontal="right" vertical="center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  <xf numFmtId="0" fontId="5" fillId="0" borderId="4" xfId="4" applyFont="1" applyBorder="1" applyAlignment="1">
      <alignment horizontal="left" vertical="top" wrapText="1"/>
    </xf>
    <xf numFmtId="165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171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0" fontId="5" fillId="0" borderId="8" xfId="4" applyFont="1" applyBorder="1" applyAlignment="1">
      <alignment horizontal="left" vertical="top" wrapText="1"/>
    </xf>
    <xf numFmtId="0" fontId="5" fillId="0" borderId="9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center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 wrapText="1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75" fontId="5" fillId="0" borderId="24" xfId="4" applyNumberFormat="1" applyFont="1" applyBorder="1" applyAlignment="1">
      <alignment horizontal="right" vertical="center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5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71" fontId="5" fillId="0" borderId="29" xfId="4" applyNumberFormat="1" applyFont="1" applyBorder="1" applyAlignment="1">
      <alignment horizontal="right" vertical="center"/>
    </xf>
    <xf numFmtId="171" fontId="5" fillId="0" borderId="30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71" fontId="5" fillId="0" borderId="17" xfId="4" applyNumberFormat="1" applyFont="1" applyBorder="1" applyAlignment="1">
      <alignment horizontal="right" vertical="center"/>
    </xf>
    <xf numFmtId="165" fontId="5" fillId="0" borderId="19" xfId="4" applyNumberFormat="1" applyFont="1" applyBorder="1" applyAlignment="1">
      <alignment horizontal="right" vertical="center"/>
    </xf>
  </cellXfs>
  <cellStyles count="5">
    <cellStyle name="Normal" xfId="0" builtinId="0"/>
    <cellStyle name="Normal_Common" xfId="1" xr:uid="{00000000-0005-0000-0000-000001000000}"/>
    <cellStyle name="Normal_Composite" xfId="4" xr:uid="{76C3695C-66D7-4DCD-94EE-111AED289D5B}"/>
    <cellStyle name="Normal_Rural" xfId="3" xr:uid="{F8E0F4D3-0B2E-4448-BA34-FFDF27A50B53}"/>
    <cellStyle name="Normal_Urban" xfId="2" xr:uid="{A5EFFFEF-A05F-4BC0-8480-874397778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8</xdr:col>
      <xdr:colOff>438503</xdr:colOff>
      <xdr:row>76</xdr:row>
      <xdr:rowOff>31044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72215-A55B-40EF-AD70-D3ACE0CD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965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5"/>
  <sheetViews>
    <sheetView topLeftCell="A25" workbookViewId="0">
      <selection activeCell="K105" sqref="K105"/>
    </sheetView>
  </sheetViews>
  <sheetFormatPr defaultColWidth="9.08984375" defaultRowHeight="14.5" x14ac:dyDescent="0.35"/>
  <cols>
    <col min="1" max="1" width="9.08984375" style="3"/>
    <col min="2" max="2" width="30.7265625" style="3" customWidth="1"/>
    <col min="3" max="6" width="9.08984375" style="3"/>
    <col min="7" max="7" width="4.08984375" style="3" customWidth="1"/>
    <col min="8" max="8" width="27.7265625" style="3" customWidth="1"/>
    <col min="9" max="9" width="10.26953125" style="3" bestFit="1" customWidth="1"/>
    <col min="10" max="10" width="4.6328125" style="3" customWidth="1"/>
    <col min="11" max="11" width="12.7265625" style="3" bestFit="1" customWidth="1"/>
    <col min="12" max="12" width="15.26953125" style="3" bestFit="1" customWidth="1"/>
    <col min="13" max="16384" width="9.08984375" style="3"/>
  </cols>
  <sheetData>
    <row r="1" spans="1:12" x14ac:dyDescent="0.35">
      <c r="A1" s="3" t="s">
        <v>43</v>
      </c>
    </row>
    <row r="2" spans="1:12" ht="15.75" customHeight="1" thickBot="1" x14ac:dyDescent="0.3">
      <c r="H2" s="6" t="s">
        <v>6</v>
      </c>
      <c r="I2" s="6"/>
      <c r="J2" s="27"/>
    </row>
    <row r="3" spans="1:12" ht="15.5" thickTop="1" thickBot="1" x14ac:dyDescent="0.3">
      <c r="B3" s="6" t="s">
        <v>0</v>
      </c>
      <c r="C3" s="6"/>
      <c r="D3" s="6"/>
      <c r="E3" s="6"/>
      <c r="F3" s="6"/>
      <c r="H3" s="28" t="s">
        <v>47</v>
      </c>
      <c r="I3" s="29" t="s">
        <v>4</v>
      </c>
      <c r="J3" s="27"/>
      <c r="K3" s="5" t="s">
        <v>8</v>
      </c>
      <c r="L3" s="5"/>
    </row>
    <row r="4" spans="1:12" ht="26" thickTop="1" thickBot="1" x14ac:dyDescent="0.3">
      <c r="B4" s="7" t="s">
        <v>47</v>
      </c>
      <c r="C4" s="8" t="s">
        <v>1</v>
      </c>
      <c r="D4" s="9" t="s">
        <v>49</v>
      </c>
      <c r="E4" s="9" t="s">
        <v>50</v>
      </c>
      <c r="F4" s="10" t="s">
        <v>2</v>
      </c>
      <c r="H4" s="30"/>
      <c r="I4" s="31" t="s">
        <v>5</v>
      </c>
      <c r="J4" s="27"/>
      <c r="K4" s="2" t="s">
        <v>9</v>
      </c>
      <c r="L4" s="2" t="s">
        <v>10</v>
      </c>
    </row>
    <row r="5" spans="1:12" ht="23.5" thickTop="1" x14ac:dyDescent="0.25">
      <c r="B5" s="11" t="s">
        <v>51</v>
      </c>
      <c r="C5" s="12">
        <v>2.4314536989136052E-2</v>
      </c>
      <c r="D5" s="13">
        <v>0.15403711215851437</v>
      </c>
      <c r="E5" s="14">
        <v>5799</v>
      </c>
      <c r="F5" s="15">
        <v>0</v>
      </c>
      <c r="H5" s="11" t="s">
        <v>51</v>
      </c>
      <c r="I5" s="32">
        <v>2.3538514830594017E-2</v>
      </c>
      <c r="J5" s="27"/>
      <c r="K5" s="3">
        <f>((1-C5)/D5)*I5</f>
        <v>0.14909515258532299</v>
      </c>
      <c r="L5" s="3">
        <f>((0-C5)/D5)*I5</f>
        <v>-3.7155207696236369E-3</v>
      </c>
    </row>
    <row r="6" spans="1:12" ht="23" x14ac:dyDescent="0.25">
      <c r="B6" s="16" t="s">
        <v>52</v>
      </c>
      <c r="C6" s="17">
        <v>5.4319710294878427E-2</v>
      </c>
      <c r="D6" s="18">
        <v>0.22666702265941838</v>
      </c>
      <c r="E6" s="19">
        <v>5799</v>
      </c>
      <c r="F6" s="20">
        <v>0</v>
      </c>
      <c r="H6" s="16" t="s">
        <v>52</v>
      </c>
      <c r="I6" s="33">
        <v>1.9047473602010308E-2</v>
      </c>
      <c r="J6" s="27"/>
      <c r="K6" s="3">
        <f t="shared" ref="K6:K16" si="0">((1-C6)/D6)*I6</f>
        <v>7.9468200282337365E-2</v>
      </c>
      <c r="L6" s="3">
        <f t="shared" ref="L6:L69" si="1">((0-C6)/D6)*I6</f>
        <v>-4.5646395129351333E-3</v>
      </c>
    </row>
    <row r="7" spans="1:12" ht="23" x14ac:dyDescent="0.25">
      <c r="B7" s="16" t="s">
        <v>53</v>
      </c>
      <c r="C7" s="17">
        <v>6.0182790136230388E-2</v>
      </c>
      <c r="D7" s="18">
        <v>0.23784570027093344</v>
      </c>
      <c r="E7" s="19">
        <v>5799</v>
      </c>
      <c r="F7" s="20">
        <v>0</v>
      </c>
      <c r="H7" s="16" t="s">
        <v>53</v>
      </c>
      <c r="I7" s="33">
        <v>6.1942797489841954E-3</v>
      </c>
      <c r="J7" s="27"/>
      <c r="K7" s="3">
        <f t="shared" si="0"/>
        <v>2.4475913183104148E-2</v>
      </c>
      <c r="L7" s="3">
        <f t="shared" si="1"/>
        <v>-1.5673566423675871E-3</v>
      </c>
    </row>
    <row r="8" spans="1:12" ht="23" x14ac:dyDescent="0.25">
      <c r="B8" s="16" t="s">
        <v>54</v>
      </c>
      <c r="C8" s="17">
        <v>0.16123469563717882</v>
      </c>
      <c r="D8" s="18">
        <v>0.36777900091144716</v>
      </c>
      <c r="E8" s="19">
        <v>5799</v>
      </c>
      <c r="F8" s="20">
        <v>0</v>
      </c>
      <c r="H8" s="16" t="s">
        <v>54</v>
      </c>
      <c r="I8" s="33">
        <v>-1.6643763334275075E-2</v>
      </c>
      <c r="J8" s="27"/>
      <c r="K8" s="3">
        <f t="shared" si="0"/>
        <v>-3.7958151999486503E-2</v>
      </c>
      <c r="L8" s="3">
        <f t="shared" si="1"/>
        <v>7.296643116677607E-3</v>
      </c>
    </row>
    <row r="9" spans="1:12" ht="23" x14ac:dyDescent="0.25">
      <c r="B9" s="16" t="s">
        <v>55</v>
      </c>
      <c r="C9" s="17">
        <v>0.24918089325745815</v>
      </c>
      <c r="D9" s="18">
        <v>0.43257605536789379</v>
      </c>
      <c r="E9" s="19">
        <v>5799</v>
      </c>
      <c r="F9" s="20">
        <v>0</v>
      </c>
      <c r="H9" s="16" t="s">
        <v>55</v>
      </c>
      <c r="I9" s="33">
        <v>-6.3171174913125766E-2</v>
      </c>
      <c r="J9" s="27"/>
      <c r="K9" s="3">
        <f t="shared" si="0"/>
        <v>-0.10964574791318943</v>
      </c>
      <c r="L9" s="3">
        <f t="shared" si="1"/>
        <v>3.6389091808580319E-2</v>
      </c>
    </row>
    <row r="10" spans="1:12" ht="23" x14ac:dyDescent="0.25">
      <c r="B10" s="16" t="s">
        <v>56</v>
      </c>
      <c r="C10" s="17">
        <v>4.3455768235902741E-2</v>
      </c>
      <c r="D10" s="18">
        <v>0.20389834158733</v>
      </c>
      <c r="E10" s="19">
        <v>5799</v>
      </c>
      <c r="F10" s="20">
        <v>0</v>
      </c>
      <c r="H10" s="16" t="s">
        <v>56</v>
      </c>
      <c r="I10" s="33">
        <v>-7.6597560048510061E-3</v>
      </c>
      <c r="J10" s="27"/>
      <c r="K10" s="3">
        <f t="shared" si="0"/>
        <v>-3.5934060895843604E-2</v>
      </c>
      <c r="L10" s="3">
        <f t="shared" si="1"/>
        <v>1.6324830260956531E-3</v>
      </c>
    </row>
    <row r="11" spans="1:12" ht="23" x14ac:dyDescent="0.25">
      <c r="B11" s="16" t="s">
        <v>57</v>
      </c>
      <c r="C11" s="17">
        <v>2.448698051388171E-2</v>
      </c>
      <c r="D11" s="18">
        <v>0.15456871685963991</v>
      </c>
      <c r="E11" s="19">
        <v>5799</v>
      </c>
      <c r="F11" s="20">
        <v>0</v>
      </c>
      <c r="H11" s="16" t="s">
        <v>57</v>
      </c>
      <c r="I11" s="33">
        <v>-1.6895932625693912E-2</v>
      </c>
      <c r="J11" s="27"/>
      <c r="K11" s="3">
        <f t="shared" si="0"/>
        <v>-0.10663349342345757</v>
      </c>
      <c r="L11" s="3">
        <f t="shared" si="1"/>
        <v>2.6766759883561919E-3</v>
      </c>
    </row>
    <row r="12" spans="1:12" ht="23" x14ac:dyDescent="0.25">
      <c r="B12" s="16" t="s">
        <v>58</v>
      </c>
      <c r="C12" s="17">
        <v>8.9670632867735814E-3</v>
      </c>
      <c r="D12" s="18">
        <v>9.4277185857518236E-2</v>
      </c>
      <c r="E12" s="19">
        <v>5799</v>
      </c>
      <c r="F12" s="20">
        <v>0</v>
      </c>
      <c r="H12" s="16" t="s">
        <v>58</v>
      </c>
      <c r="I12" s="33">
        <v>-9.4531725428729022E-3</v>
      </c>
      <c r="J12" s="27"/>
      <c r="K12" s="3">
        <f t="shared" si="0"/>
        <v>-9.9370863281586563E-2</v>
      </c>
      <c r="L12" s="3">
        <f t="shared" si="1"/>
        <v>8.9912735177353413E-4</v>
      </c>
    </row>
    <row r="13" spans="1:12" ht="23" x14ac:dyDescent="0.25">
      <c r="B13" s="16" t="s">
        <v>59</v>
      </c>
      <c r="C13" s="17">
        <v>1.2588377306432147E-2</v>
      </c>
      <c r="D13" s="18">
        <v>0.1114991205813589</v>
      </c>
      <c r="E13" s="19">
        <v>5799</v>
      </c>
      <c r="F13" s="20">
        <v>0</v>
      </c>
      <c r="H13" s="16" t="s">
        <v>59</v>
      </c>
      <c r="I13" s="33">
        <v>-3.9939333296369114E-3</v>
      </c>
      <c r="J13" s="27"/>
      <c r="K13" s="3">
        <f t="shared" si="0"/>
        <v>-3.5369392775336662E-2</v>
      </c>
      <c r="L13" s="3">
        <f t="shared" si="1"/>
        <v>4.5091960750953149E-4</v>
      </c>
    </row>
    <row r="14" spans="1:12" ht="23" x14ac:dyDescent="0.25">
      <c r="B14" s="16" t="s">
        <v>60</v>
      </c>
      <c r="C14" s="17">
        <v>4.4835316433867907E-3</v>
      </c>
      <c r="D14" s="18">
        <v>6.681466463038474E-2</v>
      </c>
      <c r="E14" s="19">
        <v>5799</v>
      </c>
      <c r="F14" s="20">
        <v>0</v>
      </c>
      <c r="H14" s="16" t="s">
        <v>60</v>
      </c>
      <c r="I14" s="33">
        <v>-2.3995757900197313E-5</v>
      </c>
      <c r="J14" s="27"/>
      <c r="K14" s="3">
        <f t="shared" si="0"/>
        <v>-3.575288792137603E-4</v>
      </c>
      <c r="L14" s="3">
        <f t="shared" si="1"/>
        <v>1.6102114774913855E-6</v>
      </c>
    </row>
    <row r="15" spans="1:12" ht="46" x14ac:dyDescent="0.25">
      <c r="B15" s="16" t="s">
        <v>61</v>
      </c>
      <c r="C15" s="17">
        <v>5.0525952750474216E-2</v>
      </c>
      <c r="D15" s="18">
        <v>0.21904646749741932</v>
      </c>
      <c r="E15" s="19">
        <v>5799</v>
      </c>
      <c r="F15" s="20">
        <v>0</v>
      </c>
      <c r="H15" s="16" t="s">
        <v>61</v>
      </c>
      <c r="I15" s="33">
        <v>-3.405100108907954E-2</v>
      </c>
      <c r="J15" s="27"/>
      <c r="K15" s="3">
        <f t="shared" si="0"/>
        <v>-0.14759672770037827</v>
      </c>
      <c r="L15" s="3">
        <f t="shared" si="1"/>
        <v>7.854311880895538E-3</v>
      </c>
    </row>
    <row r="16" spans="1:12" ht="23" x14ac:dyDescent="0.25">
      <c r="B16" s="16" t="s">
        <v>62</v>
      </c>
      <c r="C16" s="17">
        <v>9.1395068115192272E-3</v>
      </c>
      <c r="D16" s="18">
        <v>9.517109929261057E-2</v>
      </c>
      <c r="E16" s="19">
        <v>5799</v>
      </c>
      <c r="F16" s="20">
        <v>0</v>
      </c>
      <c r="H16" s="16" t="s">
        <v>62</v>
      </c>
      <c r="I16" s="33">
        <v>2.0179396927178597E-2</v>
      </c>
      <c r="J16" s="27"/>
      <c r="K16" s="3">
        <f t="shared" si="0"/>
        <v>0.21009494836278286</v>
      </c>
      <c r="L16" s="3">
        <f t="shared" si="1"/>
        <v>-1.9378754373873114E-3</v>
      </c>
    </row>
    <row r="17" spans="2:12" ht="23" x14ac:dyDescent="0.25">
      <c r="B17" s="16" t="s">
        <v>63</v>
      </c>
      <c r="C17" s="17">
        <v>0.2971201931367477</v>
      </c>
      <c r="D17" s="18">
        <v>0.45702932427458109</v>
      </c>
      <c r="E17" s="19">
        <v>5799</v>
      </c>
      <c r="F17" s="20">
        <v>0</v>
      </c>
      <c r="H17" s="16" t="s">
        <v>63</v>
      </c>
      <c r="I17" s="33">
        <v>7.6758388957339593E-2</v>
      </c>
      <c r="J17" s="27"/>
      <c r="K17" s="3">
        <f>((1-C17)/D17)*I17</f>
        <v>0.11804914638924828</v>
      </c>
      <c r="L17" s="3">
        <f t="shared" si="1"/>
        <v>-4.9901540536966334E-2</v>
      </c>
    </row>
    <row r="18" spans="2:12" ht="23" x14ac:dyDescent="0.25">
      <c r="B18" s="16" t="s">
        <v>64</v>
      </c>
      <c r="C18" s="17">
        <v>6.0355233660976046E-3</v>
      </c>
      <c r="D18" s="18">
        <v>7.74605093415216E-2</v>
      </c>
      <c r="E18" s="19">
        <v>5799</v>
      </c>
      <c r="F18" s="20">
        <v>0</v>
      </c>
      <c r="H18" s="16" t="s">
        <v>64</v>
      </c>
      <c r="I18" s="33">
        <v>1.5782918415666279E-2</v>
      </c>
      <c r="J18" s="27"/>
      <c r="K18" s="3">
        <f t="shared" ref="K18:K81" si="2">((1-C18)/D18)*I18</f>
        <v>0.20252462030189836</v>
      </c>
      <c r="L18" s="3">
        <f t="shared" si="1"/>
        <v>-1.2297643495084046E-3</v>
      </c>
    </row>
    <row r="19" spans="2:12" ht="23" x14ac:dyDescent="0.25">
      <c r="B19" s="16" t="s">
        <v>65</v>
      </c>
      <c r="C19" s="17">
        <v>7.2598723917916885E-2</v>
      </c>
      <c r="D19" s="18">
        <v>0.25949905878295126</v>
      </c>
      <c r="E19" s="19">
        <v>5799</v>
      </c>
      <c r="F19" s="20">
        <v>0</v>
      </c>
      <c r="H19" s="16" t="s">
        <v>65</v>
      </c>
      <c r="I19" s="33">
        <v>5.8231055336621242E-2</v>
      </c>
      <c r="J19" s="27"/>
      <c r="K19" s="3">
        <f t="shared" si="2"/>
        <v>0.20810693988666173</v>
      </c>
      <c r="L19" s="3">
        <f t="shared" si="1"/>
        <v>-1.6291004405408066E-2</v>
      </c>
    </row>
    <row r="20" spans="2:12" ht="23" x14ac:dyDescent="0.25">
      <c r="B20" s="16" t="s">
        <v>66</v>
      </c>
      <c r="C20" s="17">
        <v>3.9662010691498533E-3</v>
      </c>
      <c r="D20" s="18">
        <v>6.2858186966772062E-2</v>
      </c>
      <c r="E20" s="19">
        <v>5799</v>
      </c>
      <c r="F20" s="20">
        <v>0</v>
      </c>
      <c r="H20" s="16" t="s">
        <v>66</v>
      </c>
      <c r="I20" s="33">
        <v>3.948961551983524E-3</v>
      </c>
      <c r="J20" s="27"/>
      <c r="K20" s="3">
        <f t="shared" si="2"/>
        <v>6.2574174761566487E-2</v>
      </c>
      <c r="L20" s="3">
        <f t="shared" si="1"/>
        <v>-2.4917001722922938E-4</v>
      </c>
    </row>
    <row r="21" spans="2:12" ht="23" x14ac:dyDescent="0.25">
      <c r="B21" s="16" t="s">
        <v>67</v>
      </c>
      <c r="C21" s="17">
        <v>6.8977409898258318E-4</v>
      </c>
      <c r="D21" s="18">
        <v>2.6256755249007196E-2</v>
      </c>
      <c r="E21" s="19">
        <v>5799</v>
      </c>
      <c r="F21" s="20">
        <v>0</v>
      </c>
      <c r="H21" s="16" t="s">
        <v>67</v>
      </c>
      <c r="I21" s="33">
        <v>4.4562752044578508E-3</v>
      </c>
      <c r="J21" s="27"/>
      <c r="K21" s="3">
        <f t="shared" si="2"/>
        <v>0.16960212101654329</v>
      </c>
      <c r="L21" s="3">
        <f t="shared" si="1"/>
        <v>-1.1706790061538797E-4</v>
      </c>
    </row>
    <row r="22" spans="2:12" ht="23" x14ac:dyDescent="0.25">
      <c r="B22" s="16" t="s">
        <v>68</v>
      </c>
      <c r="C22" s="17">
        <v>5.1733057423693739E-4</v>
      </c>
      <c r="D22" s="18">
        <v>2.2740978933387203E-2</v>
      </c>
      <c r="E22" s="19">
        <v>5799</v>
      </c>
      <c r="F22" s="20">
        <v>0</v>
      </c>
      <c r="H22" s="16" t="s">
        <v>68</v>
      </c>
      <c r="I22" s="33">
        <v>3.4942918761502731E-3</v>
      </c>
      <c r="J22" s="27"/>
      <c r="K22" s="3">
        <f t="shared" si="2"/>
        <v>0.1535766856104834</v>
      </c>
      <c r="L22" s="3">
        <f t="shared" si="1"/>
        <v>-7.9491038100664281E-5</v>
      </c>
    </row>
    <row r="23" spans="2:12" ht="23" x14ac:dyDescent="0.25">
      <c r="B23" s="16" t="s">
        <v>69</v>
      </c>
      <c r="C23" s="17">
        <v>2.8970512157268494E-2</v>
      </c>
      <c r="D23" s="18">
        <v>0.16773810976130515</v>
      </c>
      <c r="E23" s="19">
        <v>5799</v>
      </c>
      <c r="F23" s="20">
        <v>0</v>
      </c>
      <c r="H23" s="16" t="s">
        <v>69</v>
      </c>
      <c r="I23" s="33">
        <v>4.2112479177194408E-3</v>
      </c>
      <c r="J23" s="27"/>
      <c r="K23" s="3">
        <f t="shared" si="2"/>
        <v>2.4378752774434864E-2</v>
      </c>
      <c r="L23" s="3">
        <f t="shared" si="1"/>
        <v>-7.2733625752176474E-4</v>
      </c>
    </row>
    <row r="24" spans="2:12" ht="23" x14ac:dyDescent="0.25">
      <c r="B24" s="16" t="s">
        <v>70</v>
      </c>
      <c r="C24" s="17">
        <v>4.2593550612174513E-2</v>
      </c>
      <c r="D24" s="18">
        <v>0.2019563651000239</v>
      </c>
      <c r="E24" s="19">
        <v>5799</v>
      </c>
      <c r="F24" s="20">
        <v>0</v>
      </c>
      <c r="H24" s="16" t="s">
        <v>70</v>
      </c>
      <c r="I24" s="33">
        <v>-1.6291056952254343E-2</v>
      </c>
      <c r="J24" s="27"/>
      <c r="K24" s="3">
        <f t="shared" si="2"/>
        <v>-7.7230361052041119E-2</v>
      </c>
      <c r="L24" s="3">
        <f t="shared" si="1"/>
        <v>3.4358608032878523E-3</v>
      </c>
    </row>
    <row r="25" spans="2:12" ht="23" x14ac:dyDescent="0.25">
      <c r="B25" s="16" t="s">
        <v>71</v>
      </c>
      <c r="C25" s="17">
        <v>2.0865666494223143E-2</v>
      </c>
      <c r="D25" s="18">
        <v>0.14294689270812841</v>
      </c>
      <c r="E25" s="19">
        <v>5799</v>
      </c>
      <c r="F25" s="20">
        <v>0</v>
      </c>
      <c r="H25" s="16" t="s">
        <v>71</v>
      </c>
      <c r="I25" s="33">
        <v>-1.50166848140539E-2</v>
      </c>
      <c r="J25" s="27"/>
      <c r="K25" s="3">
        <f t="shared" si="2"/>
        <v>-0.10285884077869786</v>
      </c>
      <c r="L25" s="3">
        <f t="shared" si="1"/>
        <v>2.1919548668937025E-3</v>
      </c>
    </row>
    <row r="26" spans="2:12" ht="23" x14ac:dyDescent="0.25">
      <c r="B26" s="16" t="s">
        <v>72</v>
      </c>
      <c r="C26" s="17">
        <v>5.1733057423693739E-4</v>
      </c>
      <c r="D26" s="18">
        <v>2.2740978933387723E-2</v>
      </c>
      <c r="E26" s="19">
        <v>5799</v>
      </c>
      <c r="F26" s="20">
        <v>0</v>
      </c>
      <c r="H26" s="16" t="s">
        <v>72</v>
      </c>
      <c r="I26" s="33">
        <v>9.6362740702963243E-4</v>
      </c>
      <c r="J26" s="27"/>
      <c r="K26" s="3">
        <f t="shared" si="2"/>
        <v>4.2352129867890699E-2</v>
      </c>
      <c r="L26" s="3">
        <f t="shared" si="1"/>
        <v>-2.1921392271164955E-5</v>
      </c>
    </row>
    <row r="27" spans="2:12" ht="23" x14ac:dyDescent="0.25">
      <c r="B27" s="16" t="s">
        <v>73</v>
      </c>
      <c r="C27" s="17">
        <v>1.5519917227108122E-3</v>
      </c>
      <c r="D27" s="18">
        <v>3.9368138209130286E-2</v>
      </c>
      <c r="E27" s="19">
        <v>5799</v>
      </c>
      <c r="F27" s="20">
        <v>0</v>
      </c>
      <c r="H27" s="16" t="s">
        <v>73</v>
      </c>
      <c r="I27" s="33">
        <v>-2.8810157329466832E-3</v>
      </c>
      <c r="J27" s="27"/>
      <c r="K27" s="3">
        <f t="shared" si="2"/>
        <v>-7.3067829753478669E-2</v>
      </c>
      <c r="L27" s="3">
        <f t="shared" si="1"/>
        <v>1.1357693744064043E-4</v>
      </c>
    </row>
    <row r="28" spans="2:12" ht="23" x14ac:dyDescent="0.25">
      <c r="B28" s="16" t="s">
        <v>74</v>
      </c>
      <c r="C28" s="17">
        <v>0.20865666494223137</v>
      </c>
      <c r="D28" s="18">
        <v>0.40638348851949446</v>
      </c>
      <c r="E28" s="19">
        <v>5799</v>
      </c>
      <c r="F28" s="20">
        <v>0</v>
      </c>
      <c r="H28" s="16" t="s">
        <v>74</v>
      </c>
      <c r="I28" s="33">
        <v>-6.3027008284712333E-2</v>
      </c>
      <c r="J28" s="27"/>
      <c r="K28" s="3">
        <f t="shared" si="2"/>
        <v>-0.12273137158313777</v>
      </c>
      <c r="L28" s="3">
        <f t="shared" si="1"/>
        <v>3.2361072045237881E-2</v>
      </c>
    </row>
    <row r="29" spans="2:12" ht="34.5" x14ac:dyDescent="0.25">
      <c r="B29" s="16" t="s">
        <v>75</v>
      </c>
      <c r="C29" s="17">
        <v>6.725297465080186E-3</v>
      </c>
      <c r="D29" s="18">
        <v>8.1738729940019683E-2</v>
      </c>
      <c r="E29" s="19">
        <v>5799</v>
      </c>
      <c r="F29" s="20">
        <v>0</v>
      </c>
      <c r="H29" s="16" t="s">
        <v>75</v>
      </c>
      <c r="I29" s="33">
        <v>8.8376120520831415E-3</v>
      </c>
      <c r="J29" s="27"/>
      <c r="K29" s="3">
        <f t="shared" si="2"/>
        <v>0.10739311081287141</v>
      </c>
      <c r="L29" s="3">
        <f t="shared" si="1"/>
        <v>-7.2714085446215027E-4</v>
      </c>
    </row>
    <row r="30" spans="2:12" ht="23" x14ac:dyDescent="0.25">
      <c r="B30" s="16" t="s">
        <v>76</v>
      </c>
      <c r="C30" s="17">
        <v>0.1148473874806001</v>
      </c>
      <c r="D30" s="18">
        <v>0.31886517254878499</v>
      </c>
      <c r="E30" s="19">
        <v>5799</v>
      </c>
      <c r="F30" s="20">
        <v>0</v>
      </c>
      <c r="H30" s="16" t="s">
        <v>76</v>
      </c>
      <c r="I30" s="33">
        <v>4.0485427642822411E-2</v>
      </c>
      <c r="J30" s="27"/>
      <c r="K30" s="3">
        <f t="shared" si="2"/>
        <v>0.11238537517460195</v>
      </c>
      <c r="L30" s="3">
        <f t="shared" si="1"/>
        <v>-1.4581854639837306E-2</v>
      </c>
    </row>
    <row r="31" spans="2:12" ht="23" x14ac:dyDescent="0.25">
      <c r="B31" s="16" t="s">
        <v>77</v>
      </c>
      <c r="C31" s="17">
        <v>2.5004311088118646E-2</v>
      </c>
      <c r="D31" s="18">
        <v>0.15615152979515418</v>
      </c>
      <c r="E31" s="19">
        <v>5799</v>
      </c>
      <c r="F31" s="20">
        <v>0</v>
      </c>
      <c r="H31" s="16" t="s">
        <v>77</v>
      </c>
      <c r="I31" s="33">
        <v>8.9010356419736026E-3</v>
      </c>
      <c r="J31" s="27"/>
      <c r="K31" s="3">
        <f t="shared" si="2"/>
        <v>5.5577242113221875E-2</v>
      </c>
      <c r="L31" s="3">
        <f t="shared" si="1"/>
        <v>-1.4253095342089094E-3</v>
      </c>
    </row>
    <row r="32" spans="2:12" ht="23" x14ac:dyDescent="0.25">
      <c r="B32" s="16" t="s">
        <v>78</v>
      </c>
      <c r="C32" s="17">
        <v>3.2764269701672701E-3</v>
      </c>
      <c r="D32" s="18">
        <v>5.7151161327155427E-2</v>
      </c>
      <c r="E32" s="19">
        <v>5799</v>
      </c>
      <c r="F32" s="20">
        <v>0</v>
      </c>
      <c r="H32" s="16" t="s">
        <v>78</v>
      </c>
      <c r="I32" s="33">
        <v>2.7388379598814452E-3</v>
      </c>
      <c r="J32" s="27"/>
      <c r="K32" s="3">
        <f t="shared" si="2"/>
        <v>4.7765684789780015E-2</v>
      </c>
      <c r="L32" s="3">
        <f t="shared" si="1"/>
        <v>-1.5701522681761597E-4</v>
      </c>
    </row>
    <row r="33" spans="2:12" ht="23" x14ac:dyDescent="0.25">
      <c r="B33" s="16" t="s">
        <v>79</v>
      </c>
      <c r="C33" s="17">
        <v>2.5866528711846869E-3</v>
      </c>
      <c r="D33" s="18">
        <v>5.0797707355738707E-2</v>
      </c>
      <c r="E33" s="19">
        <v>5799</v>
      </c>
      <c r="F33" s="20">
        <v>0</v>
      </c>
      <c r="H33" s="16" t="s">
        <v>79</v>
      </c>
      <c r="I33" s="33">
        <v>3.9199361285851232E-3</v>
      </c>
      <c r="J33" s="27"/>
      <c r="K33" s="3">
        <f t="shared" si="2"/>
        <v>7.6967973911947846E-2</v>
      </c>
      <c r="L33" s="3">
        <f t="shared" si="1"/>
        <v>-1.9960574147289377E-4</v>
      </c>
    </row>
    <row r="34" spans="2:12" ht="23" x14ac:dyDescent="0.25">
      <c r="B34" s="16" t="s">
        <v>80</v>
      </c>
      <c r="C34" s="17">
        <v>1.724435247456458E-3</v>
      </c>
      <c r="D34" s="18">
        <v>4.1494077609153447E-2</v>
      </c>
      <c r="E34" s="19">
        <v>5799</v>
      </c>
      <c r="F34" s="20">
        <v>0</v>
      </c>
      <c r="H34" s="16" t="s">
        <v>80</v>
      </c>
      <c r="I34" s="33">
        <v>4.8620170285156271E-3</v>
      </c>
      <c r="J34" s="27"/>
      <c r="K34" s="3">
        <f t="shared" si="2"/>
        <v>0.1169716999301902</v>
      </c>
      <c r="L34" s="3">
        <f t="shared" si="1"/>
        <v>-2.0205855921608256E-4</v>
      </c>
    </row>
    <row r="35" spans="2:12" ht="34.5" x14ac:dyDescent="0.25">
      <c r="B35" s="16" t="s">
        <v>81</v>
      </c>
      <c r="C35" s="17">
        <v>0.23607518537678909</v>
      </c>
      <c r="D35" s="18">
        <v>0.42470554115976344</v>
      </c>
      <c r="E35" s="19">
        <v>5799</v>
      </c>
      <c r="F35" s="20">
        <v>0</v>
      </c>
      <c r="H35" s="16" t="s">
        <v>81</v>
      </c>
      <c r="I35" s="33">
        <v>2.0286359269401658E-2</v>
      </c>
      <c r="J35" s="27"/>
      <c r="K35" s="3">
        <f t="shared" si="2"/>
        <v>3.6489406759182934E-2</v>
      </c>
      <c r="L35" s="3">
        <f t="shared" si="1"/>
        <v>-1.1276297483819735E-2</v>
      </c>
    </row>
    <row r="36" spans="2:12" ht="23" x14ac:dyDescent="0.25">
      <c r="B36" s="16" t="s">
        <v>82</v>
      </c>
      <c r="C36" s="17">
        <v>0.13312640110363855</v>
      </c>
      <c r="D36" s="18">
        <v>0.33974058706125237</v>
      </c>
      <c r="E36" s="19">
        <v>5799</v>
      </c>
      <c r="F36" s="20">
        <v>0</v>
      </c>
      <c r="H36" s="16" t="s">
        <v>82</v>
      </c>
      <c r="I36" s="33">
        <v>-1.6495183771590882E-2</v>
      </c>
      <c r="J36" s="27"/>
      <c r="K36" s="3">
        <f t="shared" si="2"/>
        <v>-4.2088699040123252E-2</v>
      </c>
      <c r="L36" s="3">
        <f t="shared" si="1"/>
        <v>6.463591736418371E-3</v>
      </c>
    </row>
    <row r="37" spans="2:12" ht="34.5" x14ac:dyDescent="0.25">
      <c r="B37" s="16" t="s">
        <v>83</v>
      </c>
      <c r="C37" s="17">
        <v>8.1738230729436104E-2</v>
      </c>
      <c r="D37" s="18">
        <v>0.27398911969010525</v>
      </c>
      <c r="E37" s="19">
        <v>5799</v>
      </c>
      <c r="F37" s="20">
        <v>0</v>
      </c>
      <c r="H37" s="16" t="s">
        <v>83</v>
      </c>
      <c r="I37" s="33">
        <v>-1.6794760803055517E-2</v>
      </c>
      <c r="J37" s="27"/>
      <c r="K37" s="3">
        <f t="shared" si="2"/>
        <v>-5.6286858350188054E-2</v>
      </c>
      <c r="L37" s="3">
        <f t="shared" si="1"/>
        <v>5.0103231658195557E-3</v>
      </c>
    </row>
    <row r="38" spans="2:12" ht="23" x14ac:dyDescent="0.25">
      <c r="B38" s="16" t="s">
        <v>84</v>
      </c>
      <c r="C38" s="17">
        <v>1.724435247456458E-3</v>
      </c>
      <c r="D38" s="18">
        <v>4.1494077609151712E-2</v>
      </c>
      <c r="E38" s="19">
        <v>5799</v>
      </c>
      <c r="F38" s="20">
        <v>0</v>
      </c>
      <c r="H38" s="16" t="s">
        <v>84</v>
      </c>
      <c r="I38" s="33">
        <v>1.6947273883196614E-3</v>
      </c>
      <c r="J38" s="27"/>
      <c r="K38" s="3">
        <f t="shared" si="2"/>
        <v>4.0772202640872238E-2</v>
      </c>
      <c r="L38" s="3">
        <f t="shared" si="1"/>
        <v>-7.0430476145918539E-5</v>
      </c>
    </row>
    <row r="39" spans="2:12" ht="34.5" x14ac:dyDescent="0.25">
      <c r="B39" s="16" t="s">
        <v>85</v>
      </c>
      <c r="C39" s="17">
        <v>6.2079668908432487E-3</v>
      </c>
      <c r="D39" s="18">
        <v>7.8552479905682843E-2</v>
      </c>
      <c r="E39" s="19">
        <v>5799</v>
      </c>
      <c r="F39" s="20">
        <v>0</v>
      </c>
      <c r="H39" s="16" t="s">
        <v>85</v>
      </c>
      <c r="I39" s="33">
        <v>-5.1263345022000365E-3</v>
      </c>
      <c r="J39" s="27"/>
      <c r="K39" s="3">
        <f t="shared" si="2"/>
        <v>-6.4854863824234679E-2</v>
      </c>
      <c r="L39" s="3">
        <f t="shared" si="1"/>
        <v>4.0513189270734829E-4</v>
      </c>
    </row>
    <row r="40" spans="2:12" ht="23" x14ac:dyDescent="0.25">
      <c r="B40" s="16" t="s">
        <v>86</v>
      </c>
      <c r="C40" s="17">
        <v>4.4835316433867907E-3</v>
      </c>
      <c r="D40" s="18">
        <v>6.6814664630383339E-2</v>
      </c>
      <c r="E40" s="19">
        <v>5799</v>
      </c>
      <c r="F40" s="20">
        <v>0</v>
      </c>
      <c r="H40" s="16" t="s">
        <v>86</v>
      </c>
      <c r="I40" s="33">
        <v>4.1392972436907483E-3</v>
      </c>
      <c r="J40" s="27"/>
      <c r="K40" s="3">
        <f t="shared" si="2"/>
        <v>6.1674163842819173E-2</v>
      </c>
      <c r="L40" s="3">
        <f t="shared" si="1"/>
        <v>-2.7776342627980225E-4</v>
      </c>
    </row>
    <row r="41" spans="2:12" x14ac:dyDescent="0.25">
      <c r="B41" s="16" t="s">
        <v>87</v>
      </c>
      <c r="C41" s="17">
        <v>0.20693222969477493</v>
      </c>
      <c r="D41" s="18">
        <v>0.40514144050840883</v>
      </c>
      <c r="E41" s="19">
        <v>5799</v>
      </c>
      <c r="F41" s="20">
        <v>0</v>
      </c>
      <c r="H41" s="16" t="s">
        <v>87</v>
      </c>
      <c r="I41" s="33">
        <v>8.1000355475496291E-2</v>
      </c>
      <c r="J41" s="27"/>
      <c r="K41" s="3">
        <f t="shared" si="2"/>
        <v>0.15855887571083754</v>
      </c>
      <c r="L41" s="3">
        <f t="shared" si="1"/>
        <v>-4.1372178919983696E-2</v>
      </c>
    </row>
    <row r="42" spans="2:12" ht="23" x14ac:dyDescent="0.25">
      <c r="B42" s="16" t="s">
        <v>88</v>
      </c>
      <c r="C42" s="17">
        <v>0.32160717365062941</v>
      </c>
      <c r="D42" s="18">
        <v>0.46713341673918662</v>
      </c>
      <c r="E42" s="19">
        <v>5799</v>
      </c>
      <c r="F42" s="20">
        <v>0</v>
      </c>
      <c r="H42" s="16" t="s">
        <v>88</v>
      </c>
      <c r="I42" s="33">
        <v>2.9723846392913488E-2</v>
      </c>
      <c r="J42" s="27"/>
      <c r="K42" s="3">
        <f t="shared" si="2"/>
        <v>4.3166349145433727E-2</v>
      </c>
      <c r="L42" s="3">
        <f t="shared" si="1"/>
        <v>-2.0463965723496159E-2</v>
      </c>
    </row>
    <row r="43" spans="2:12" ht="23" x14ac:dyDescent="0.25">
      <c r="B43" s="16" t="s">
        <v>89</v>
      </c>
      <c r="C43" s="17">
        <v>0.418692878082428</v>
      </c>
      <c r="D43" s="18">
        <v>0.49338740361665384</v>
      </c>
      <c r="E43" s="19">
        <v>5799</v>
      </c>
      <c r="F43" s="20">
        <v>0</v>
      </c>
      <c r="H43" s="16" t="s">
        <v>89</v>
      </c>
      <c r="I43" s="33">
        <v>-9.2823990732747524E-2</v>
      </c>
      <c r="J43" s="27"/>
      <c r="K43" s="3">
        <f t="shared" si="2"/>
        <v>-0.10936486521995087</v>
      </c>
      <c r="L43" s="3">
        <f t="shared" si="1"/>
        <v>7.8771252671029565E-2</v>
      </c>
    </row>
    <row r="44" spans="2:12" ht="23" x14ac:dyDescent="0.25">
      <c r="B44" s="16" t="s">
        <v>90</v>
      </c>
      <c r="C44" s="17">
        <v>1.0001724435247456E-2</v>
      </c>
      <c r="D44" s="18">
        <v>9.9515816433263377E-2</v>
      </c>
      <c r="E44" s="19">
        <v>5799</v>
      </c>
      <c r="F44" s="20">
        <v>0</v>
      </c>
      <c r="H44" s="16" t="s">
        <v>90</v>
      </c>
      <c r="I44" s="33">
        <v>-1.9987673701844268E-2</v>
      </c>
      <c r="J44" s="27"/>
      <c r="K44" s="3">
        <f t="shared" si="2"/>
        <v>-0.19884037740520086</v>
      </c>
      <c r="L44" s="3">
        <f t="shared" si="1"/>
        <v>2.008838510625614E-3</v>
      </c>
    </row>
    <row r="45" spans="2:12" ht="23" x14ac:dyDescent="0.25">
      <c r="B45" s="16" t="s">
        <v>91</v>
      </c>
      <c r="C45" s="17">
        <v>3.604069667183997E-2</v>
      </c>
      <c r="D45" s="18">
        <v>0.18640750221201383</v>
      </c>
      <c r="E45" s="19">
        <v>5799</v>
      </c>
      <c r="F45" s="20">
        <v>0</v>
      </c>
      <c r="H45" s="16" t="s">
        <v>91</v>
      </c>
      <c r="I45" s="33">
        <v>3.905104400252349E-3</v>
      </c>
      <c r="J45" s="27"/>
      <c r="K45" s="3">
        <f t="shared" si="2"/>
        <v>2.0194260812579981E-2</v>
      </c>
      <c r="L45" s="3">
        <f t="shared" si="1"/>
        <v>-7.5502692483528009E-4</v>
      </c>
    </row>
    <row r="46" spans="2:12" ht="23" x14ac:dyDescent="0.25">
      <c r="B46" s="16" t="s">
        <v>92</v>
      </c>
      <c r="C46" s="17">
        <v>2.2417658216933953E-3</v>
      </c>
      <c r="D46" s="18">
        <v>4.7298267257918601E-2</v>
      </c>
      <c r="E46" s="19">
        <v>5799</v>
      </c>
      <c r="F46" s="20">
        <v>0</v>
      </c>
      <c r="H46" s="16" t="s">
        <v>92</v>
      </c>
      <c r="I46" s="33">
        <v>1.716094801213836E-3</v>
      </c>
      <c r="J46" s="27"/>
      <c r="K46" s="3">
        <f t="shared" si="2"/>
        <v>3.6201066504292022E-2</v>
      </c>
      <c r="L46" s="3">
        <f t="shared" si="1"/>
        <v>-8.1336651323158705E-5</v>
      </c>
    </row>
    <row r="47" spans="2:12" x14ac:dyDescent="0.25">
      <c r="B47" s="16" t="s">
        <v>93</v>
      </c>
      <c r="C47" s="17">
        <v>0.78168649767201237</v>
      </c>
      <c r="D47" s="18">
        <v>0.41313696283538426</v>
      </c>
      <c r="E47" s="19">
        <v>5799</v>
      </c>
      <c r="F47" s="20">
        <v>0</v>
      </c>
      <c r="H47" s="16" t="s">
        <v>93</v>
      </c>
      <c r="I47" s="33">
        <v>8.1838679120876973E-2</v>
      </c>
      <c r="J47" s="27"/>
      <c r="K47" s="3">
        <f t="shared" si="2"/>
        <v>4.324592150301973E-2</v>
      </c>
      <c r="L47" s="3">
        <f t="shared" si="1"/>
        <v>-0.15484499381768435</v>
      </c>
    </row>
    <row r="48" spans="2:12" x14ac:dyDescent="0.25">
      <c r="B48" s="16" t="s">
        <v>94</v>
      </c>
      <c r="C48" s="17">
        <v>0.54112778065183653</v>
      </c>
      <c r="D48" s="18">
        <v>0.49834860513274087</v>
      </c>
      <c r="E48" s="19">
        <v>5799</v>
      </c>
      <c r="F48" s="20">
        <v>0</v>
      </c>
      <c r="H48" s="16" t="s">
        <v>94</v>
      </c>
      <c r="I48" s="33">
        <v>4.1074937630923493E-2</v>
      </c>
      <c r="J48" s="27"/>
      <c r="K48" s="3">
        <f t="shared" si="2"/>
        <v>3.7821211088308028E-2</v>
      </c>
      <c r="L48" s="3">
        <f t="shared" si="1"/>
        <v>-4.4600887033111838E-2</v>
      </c>
    </row>
    <row r="49" spans="2:12" x14ac:dyDescent="0.25">
      <c r="B49" s="16" t="s">
        <v>95</v>
      </c>
      <c r="C49" s="17">
        <v>0.57992757371960679</v>
      </c>
      <c r="D49" s="18">
        <v>0.49361280316135581</v>
      </c>
      <c r="E49" s="19">
        <v>5799</v>
      </c>
      <c r="F49" s="20">
        <v>0</v>
      </c>
      <c r="H49" s="16" t="s">
        <v>95</v>
      </c>
      <c r="I49" s="33">
        <v>9.0776428426151856E-2</v>
      </c>
      <c r="J49" s="27"/>
      <c r="K49" s="3">
        <f t="shared" si="2"/>
        <v>7.7252199079562711E-2</v>
      </c>
      <c r="L49" s="3">
        <f t="shared" si="1"/>
        <v>-0.10664989552732733</v>
      </c>
    </row>
    <row r="50" spans="2:12" x14ac:dyDescent="0.25">
      <c r="B50" s="16" t="s">
        <v>96</v>
      </c>
      <c r="C50" s="17">
        <v>6.725297465080186E-3</v>
      </c>
      <c r="D50" s="18">
        <v>8.1738729940024069E-2</v>
      </c>
      <c r="E50" s="19">
        <v>5799</v>
      </c>
      <c r="F50" s="20">
        <v>0</v>
      </c>
      <c r="H50" s="16" t="s">
        <v>96</v>
      </c>
      <c r="I50" s="33">
        <v>1.5120329963786263E-2</v>
      </c>
      <c r="J50" s="27"/>
      <c r="K50" s="3">
        <f t="shared" si="2"/>
        <v>0.18373959637040591</v>
      </c>
      <c r="L50" s="3">
        <f t="shared" si="1"/>
        <v>-1.2440701837579567E-3</v>
      </c>
    </row>
    <row r="51" spans="2:12" x14ac:dyDescent="0.25">
      <c r="B51" s="16" t="s">
        <v>97</v>
      </c>
      <c r="C51" s="17">
        <v>0.13347128815312986</v>
      </c>
      <c r="D51" s="18">
        <v>0.34011270349888084</v>
      </c>
      <c r="E51" s="19">
        <v>5799</v>
      </c>
      <c r="F51" s="20">
        <v>0</v>
      </c>
      <c r="H51" s="16" t="s">
        <v>97</v>
      </c>
      <c r="I51" s="33">
        <v>6.3952550678103959E-2</v>
      </c>
      <c r="J51" s="27"/>
      <c r="K51" s="3">
        <f t="shared" si="2"/>
        <v>0.16293634665310716</v>
      </c>
      <c r="L51" s="3">
        <f t="shared" si="1"/>
        <v>-2.5097061156120388E-2</v>
      </c>
    </row>
    <row r="52" spans="2:12" x14ac:dyDescent="0.25">
      <c r="B52" s="16" t="s">
        <v>98</v>
      </c>
      <c r="C52" s="17">
        <v>0.30763924814623211</v>
      </c>
      <c r="D52" s="18">
        <v>0.46155614771493653</v>
      </c>
      <c r="E52" s="19">
        <v>5799</v>
      </c>
      <c r="F52" s="20">
        <v>0</v>
      </c>
      <c r="H52" s="16" t="s">
        <v>98</v>
      </c>
      <c r="I52" s="33">
        <v>8.7905359277808764E-2</v>
      </c>
      <c r="J52" s="27"/>
      <c r="K52" s="3">
        <f t="shared" si="2"/>
        <v>0.13186309172323843</v>
      </c>
      <c r="L52" s="3">
        <f t="shared" si="1"/>
        <v>-5.8591221826714168E-2</v>
      </c>
    </row>
    <row r="53" spans="2:12" x14ac:dyDescent="0.25">
      <c r="B53" s="16" t="s">
        <v>99</v>
      </c>
      <c r="C53" s="17">
        <v>8.5014657699603383E-2</v>
      </c>
      <c r="D53" s="18">
        <v>0.27892755669238906</v>
      </c>
      <c r="E53" s="19">
        <v>5799</v>
      </c>
      <c r="F53" s="20">
        <v>0</v>
      </c>
      <c r="H53" s="16" t="s">
        <v>99</v>
      </c>
      <c r="I53" s="33">
        <v>5.1199737197517595E-2</v>
      </c>
      <c r="J53" s="27"/>
      <c r="K53" s="3">
        <f t="shared" si="2"/>
        <v>0.16795403659963754</v>
      </c>
      <c r="L53" s="3">
        <f t="shared" si="1"/>
        <v>-1.5605228051945214E-2</v>
      </c>
    </row>
    <row r="54" spans="2:12" x14ac:dyDescent="0.25">
      <c r="B54" s="16" t="s">
        <v>100</v>
      </c>
      <c r="C54" s="17">
        <v>1.6899465425073291E-2</v>
      </c>
      <c r="D54" s="18">
        <v>0.12890593059457398</v>
      </c>
      <c r="E54" s="19">
        <v>5799</v>
      </c>
      <c r="F54" s="20">
        <v>0</v>
      </c>
      <c r="H54" s="16" t="s">
        <v>100</v>
      </c>
      <c r="I54" s="33">
        <v>2.4426302191035514E-2</v>
      </c>
      <c r="J54" s="27"/>
      <c r="K54" s="3">
        <f t="shared" si="2"/>
        <v>0.18628709036841254</v>
      </c>
      <c r="L54" s="3">
        <f t="shared" si="1"/>
        <v>-3.2022688749525404E-3</v>
      </c>
    </row>
    <row r="55" spans="2:12" x14ac:dyDescent="0.25">
      <c r="B55" s="16" t="s">
        <v>101</v>
      </c>
      <c r="C55" s="17">
        <v>1.7934126573547163E-2</v>
      </c>
      <c r="D55" s="18">
        <v>0.1327235147285844</v>
      </c>
      <c r="E55" s="19">
        <v>5799</v>
      </c>
      <c r="F55" s="20">
        <v>0</v>
      </c>
      <c r="H55" s="16" t="s">
        <v>101</v>
      </c>
      <c r="I55" s="33">
        <v>3.7292175048065881E-2</v>
      </c>
      <c r="J55" s="27"/>
      <c r="K55" s="3">
        <f t="shared" si="2"/>
        <v>0.27593733134211135</v>
      </c>
      <c r="L55" s="3">
        <f t="shared" si="1"/>
        <v>-5.0390662791184506E-3</v>
      </c>
    </row>
    <row r="56" spans="2:12" ht="23" x14ac:dyDescent="0.25">
      <c r="B56" s="16" t="s">
        <v>102</v>
      </c>
      <c r="C56" s="17">
        <v>1.5864804276599413E-2</v>
      </c>
      <c r="D56" s="18">
        <v>0.12496321501281425</v>
      </c>
      <c r="E56" s="19">
        <v>5799</v>
      </c>
      <c r="F56" s="20">
        <v>0</v>
      </c>
      <c r="H56" s="16" t="s">
        <v>102</v>
      </c>
      <c r="I56" s="33">
        <v>2.6547627851771755E-2</v>
      </c>
      <c r="J56" s="27"/>
      <c r="K56" s="3">
        <f t="shared" si="2"/>
        <v>0.20907316548486912</v>
      </c>
      <c r="L56" s="3">
        <f t="shared" si="1"/>
        <v>-3.3703751926770558E-3</v>
      </c>
    </row>
    <row r="57" spans="2:12" x14ac:dyDescent="0.25">
      <c r="B57" s="16" t="s">
        <v>103</v>
      </c>
      <c r="C57" s="17">
        <v>0.17468529056733917</v>
      </c>
      <c r="D57" s="18">
        <v>0.37973043775317011</v>
      </c>
      <c r="E57" s="19">
        <v>5799</v>
      </c>
      <c r="F57" s="20">
        <v>0</v>
      </c>
      <c r="H57" s="16" t="s">
        <v>103</v>
      </c>
      <c r="I57" s="33">
        <v>4.9759587016742469E-2</v>
      </c>
      <c r="J57" s="27"/>
      <c r="K57" s="3">
        <f t="shared" si="2"/>
        <v>0.10814861021729927</v>
      </c>
      <c r="L57" s="3">
        <f t="shared" si="1"/>
        <v>-2.2890627277501907E-2</v>
      </c>
    </row>
    <row r="58" spans="2:12" x14ac:dyDescent="0.25">
      <c r="B58" s="16" t="s">
        <v>104</v>
      </c>
      <c r="C58" s="17">
        <v>0.14588722193481635</v>
      </c>
      <c r="D58" s="18">
        <v>0.35302355628780852</v>
      </c>
      <c r="E58" s="19">
        <v>5799</v>
      </c>
      <c r="F58" s="20">
        <v>0</v>
      </c>
      <c r="H58" s="16" t="s">
        <v>104</v>
      </c>
      <c r="I58" s="33">
        <v>1.7222799060738085E-2</v>
      </c>
      <c r="J58" s="27"/>
      <c r="K58" s="3">
        <f t="shared" si="2"/>
        <v>4.1669210141412456E-2</v>
      </c>
      <c r="L58" s="3">
        <f t="shared" si="1"/>
        <v>-7.117333288842103E-3</v>
      </c>
    </row>
    <row r="59" spans="2:12" x14ac:dyDescent="0.25">
      <c r="B59" s="16" t="s">
        <v>105</v>
      </c>
      <c r="C59" s="17">
        <v>0.69425763062597001</v>
      </c>
      <c r="D59" s="18">
        <v>0.46076087377770664</v>
      </c>
      <c r="E59" s="19">
        <v>5799</v>
      </c>
      <c r="F59" s="20">
        <v>0</v>
      </c>
      <c r="H59" s="16" t="s">
        <v>105</v>
      </c>
      <c r="I59" s="33">
        <v>6.6782990464827843E-2</v>
      </c>
      <c r="J59" s="27"/>
      <c r="K59" s="3">
        <f t="shared" si="2"/>
        <v>4.4314504335388812E-2</v>
      </c>
      <c r="L59" s="3">
        <f t="shared" si="1"/>
        <v>-0.10062616720489305</v>
      </c>
    </row>
    <row r="60" spans="2:12" x14ac:dyDescent="0.25">
      <c r="B60" s="16" t="s">
        <v>106</v>
      </c>
      <c r="C60" s="17">
        <v>0.83583376444214519</v>
      </c>
      <c r="D60" s="18">
        <v>0.37045829549038584</v>
      </c>
      <c r="E60" s="19">
        <v>5799</v>
      </c>
      <c r="F60" s="20">
        <v>0</v>
      </c>
      <c r="H60" s="16" t="s">
        <v>106</v>
      </c>
      <c r="I60" s="33">
        <v>4.4732365399760228E-2</v>
      </c>
      <c r="J60" s="27"/>
      <c r="K60" s="3">
        <f t="shared" si="2"/>
        <v>1.9822862990707821E-2</v>
      </c>
      <c r="L60" s="3">
        <f t="shared" si="1"/>
        <v>-0.10092585810500083</v>
      </c>
    </row>
    <row r="61" spans="2:12" x14ac:dyDescent="0.25">
      <c r="B61" s="16" t="s">
        <v>107</v>
      </c>
      <c r="C61" s="17">
        <v>0.88894637006380406</v>
      </c>
      <c r="D61" s="18">
        <v>0.31422563214903648</v>
      </c>
      <c r="E61" s="19">
        <v>5799</v>
      </c>
      <c r="F61" s="20">
        <v>0</v>
      </c>
      <c r="H61" s="16" t="s">
        <v>107</v>
      </c>
      <c r="I61" s="33">
        <v>4.0986162102573526E-2</v>
      </c>
      <c r="J61" s="27"/>
      <c r="K61" s="3">
        <f t="shared" si="2"/>
        <v>1.4485330326220161E-2</v>
      </c>
      <c r="L61" s="3">
        <f t="shared" si="1"/>
        <v>-0.11595012085662251</v>
      </c>
    </row>
    <row r="62" spans="2:12" x14ac:dyDescent="0.25">
      <c r="B62" s="16" t="s">
        <v>108</v>
      </c>
      <c r="C62" s="17">
        <v>0.25176754612864283</v>
      </c>
      <c r="D62" s="18">
        <v>0.4340658238918097</v>
      </c>
      <c r="E62" s="19">
        <v>5799</v>
      </c>
      <c r="F62" s="20">
        <v>0</v>
      </c>
      <c r="H62" s="16" t="s">
        <v>108</v>
      </c>
      <c r="I62" s="33">
        <v>7.0208063050043124E-2</v>
      </c>
      <c r="J62" s="27"/>
      <c r="K62" s="3">
        <f t="shared" si="2"/>
        <v>0.12102300712479554</v>
      </c>
      <c r="L62" s="3">
        <f t="shared" si="1"/>
        <v>-4.0722191841945483E-2</v>
      </c>
    </row>
    <row r="63" spans="2:12" x14ac:dyDescent="0.25">
      <c r="B63" s="16" t="s">
        <v>109</v>
      </c>
      <c r="C63" s="17">
        <v>0.51284704259355052</v>
      </c>
      <c r="D63" s="18">
        <v>0.49987802847008583</v>
      </c>
      <c r="E63" s="19">
        <v>5799</v>
      </c>
      <c r="F63" s="20">
        <v>0</v>
      </c>
      <c r="H63" s="16" t="s">
        <v>109</v>
      </c>
      <c r="I63" s="33">
        <v>7.0366817491464922E-2</v>
      </c>
      <c r="J63" s="27"/>
      <c r="K63" s="3">
        <f t="shared" si="2"/>
        <v>6.857553501433479E-2</v>
      </c>
      <c r="L63" s="3">
        <f t="shared" si="1"/>
        <v>-7.2192439338984629E-2</v>
      </c>
    </row>
    <row r="64" spans="2:12" x14ac:dyDescent="0.25">
      <c r="B64" s="16" t="s">
        <v>110</v>
      </c>
      <c r="C64" s="17">
        <v>0.914295568201414</v>
      </c>
      <c r="D64" s="18">
        <v>0.27995124045588504</v>
      </c>
      <c r="E64" s="19">
        <v>5799</v>
      </c>
      <c r="F64" s="20">
        <v>0</v>
      </c>
      <c r="H64" s="16" t="s">
        <v>110</v>
      </c>
      <c r="I64" s="33">
        <v>4.3226637163776171E-2</v>
      </c>
      <c r="J64" s="27"/>
      <c r="K64" s="3">
        <f t="shared" si="2"/>
        <v>1.3233427259161833E-2</v>
      </c>
      <c r="L64" s="3">
        <f t="shared" si="1"/>
        <v>-0.14117430850719517</v>
      </c>
    </row>
    <row r="65" spans="2:12" x14ac:dyDescent="0.25">
      <c r="B65" s="16" t="s">
        <v>111</v>
      </c>
      <c r="C65" s="17">
        <v>0.27504742196930504</v>
      </c>
      <c r="D65" s="18">
        <v>0.44657667670296025</v>
      </c>
      <c r="E65" s="19">
        <v>5799</v>
      </c>
      <c r="F65" s="20">
        <v>0</v>
      </c>
      <c r="H65" s="16" t="s">
        <v>111</v>
      </c>
      <c r="I65" s="33">
        <v>-3.643869474640006E-2</v>
      </c>
      <c r="J65" s="27"/>
      <c r="K65" s="3">
        <f t="shared" si="2"/>
        <v>-5.9152945226575361E-2</v>
      </c>
      <c r="L65" s="3">
        <f t="shared" si="1"/>
        <v>2.2442661188484231E-2</v>
      </c>
    </row>
    <row r="66" spans="2:12" x14ac:dyDescent="0.25">
      <c r="B66" s="16" t="s">
        <v>112</v>
      </c>
      <c r="C66" s="17">
        <v>0.17140886359717189</v>
      </c>
      <c r="D66" s="18">
        <v>0.37689834317403936</v>
      </c>
      <c r="E66" s="19">
        <v>5799</v>
      </c>
      <c r="F66" s="20">
        <v>0</v>
      </c>
      <c r="H66" s="16" t="s">
        <v>112</v>
      </c>
      <c r="I66" s="33">
        <v>-7.0522046291036332E-3</v>
      </c>
      <c r="J66" s="27"/>
      <c r="K66" s="3">
        <f t="shared" si="2"/>
        <v>-1.5503900066432437E-2</v>
      </c>
      <c r="L66" s="3">
        <f t="shared" si="1"/>
        <v>3.2072584112453361E-3</v>
      </c>
    </row>
    <row r="67" spans="2:12" x14ac:dyDescent="0.25">
      <c r="B67" s="16" t="s">
        <v>113</v>
      </c>
      <c r="C67" s="17">
        <v>1.724435247456458E-2</v>
      </c>
      <c r="D67" s="18">
        <v>0.13019181112544287</v>
      </c>
      <c r="E67" s="19">
        <v>5799</v>
      </c>
      <c r="F67" s="20">
        <v>0</v>
      </c>
      <c r="H67" s="16" t="s">
        <v>113</v>
      </c>
      <c r="I67" s="33">
        <v>-1.9961017382088251E-2</v>
      </c>
      <c r="J67" s="27"/>
      <c r="K67" s="3">
        <f t="shared" si="2"/>
        <v>-0.15067616306296991</v>
      </c>
      <c r="L67" s="3">
        <f t="shared" si="1"/>
        <v>2.6439053002802228E-3</v>
      </c>
    </row>
    <row r="68" spans="2:12" x14ac:dyDescent="0.25">
      <c r="B68" s="16" t="s">
        <v>114</v>
      </c>
      <c r="C68" s="17">
        <v>7.4668046214864628E-2</v>
      </c>
      <c r="D68" s="18">
        <v>0.26287762502351664</v>
      </c>
      <c r="E68" s="19">
        <v>5799</v>
      </c>
      <c r="F68" s="20">
        <v>0</v>
      </c>
      <c r="H68" s="16" t="s">
        <v>114</v>
      </c>
      <c r="I68" s="33">
        <v>4.9038491187706007E-2</v>
      </c>
      <c r="J68" s="27"/>
      <c r="K68" s="3">
        <f t="shared" si="2"/>
        <v>0.17261599520817261</v>
      </c>
      <c r="L68" s="3">
        <f t="shared" si="1"/>
        <v>-1.3928946314785452E-2</v>
      </c>
    </row>
    <row r="69" spans="2:12" x14ac:dyDescent="0.25">
      <c r="B69" s="16" t="s">
        <v>115</v>
      </c>
      <c r="C69" s="17">
        <v>1.0691498534230039E-2</v>
      </c>
      <c r="D69" s="18">
        <v>0.10285433717593595</v>
      </c>
      <c r="E69" s="19">
        <v>5799</v>
      </c>
      <c r="F69" s="20">
        <v>0</v>
      </c>
      <c r="H69" s="16" t="s">
        <v>115</v>
      </c>
      <c r="I69" s="33">
        <v>-8.4231286118413243E-3</v>
      </c>
      <c r="J69" s="27"/>
      <c r="K69" s="3">
        <f t="shared" si="2"/>
        <v>-8.1018194987540273E-2</v>
      </c>
      <c r="L69" s="3">
        <f t="shared" si="1"/>
        <v>8.7556703664415142E-4</v>
      </c>
    </row>
    <row r="70" spans="2:12" x14ac:dyDescent="0.25">
      <c r="B70" s="16" t="s">
        <v>116</v>
      </c>
      <c r="C70" s="17">
        <v>7.0701845145714776E-3</v>
      </c>
      <c r="D70" s="18">
        <v>8.379384107326307E-2</v>
      </c>
      <c r="E70" s="19">
        <v>5799</v>
      </c>
      <c r="F70" s="20">
        <v>0</v>
      </c>
      <c r="H70" s="16" t="s">
        <v>116</v>
      </c>
      <c r="I70" s="33">
        <v>-6.5689292683695725E-3</v>
      </c>
      <c r="J70" s="27"/>
      <c r="K70" s="3">
        <f t="shared" si="2"/>
        <v>-7.7839679418398505E-2</v>
      </c>
      <c r="L70" s="3">
        <f t="shared" ref="L70:L105" si="3">((0-C70)/D70)*I70</f>
        <v>5.5425961378158012E-4</v>
      </c>
    </row>
    <row r="71" spans="2:12" x14ac:dyDescent="0.25">
      <c r="B71" s="16" t="s">
        <v>117</v>
      </c>
      <c r="C71" s="17">
        <v>0.44697361614071401</v>
      </c>
      <c r="D71" s="18">
        <v>0.49722312493648479</v>
      </c>
      <c r="E71" s="19">
        <v>5799</v>
      </c>
      <c r="F71" s="20">
        <v>0</v>
      </c>
      <c r="H71" s="16" t="s">
        <v>117</v>
      </c>
      <c r="I71" s="33">
        <v>7.3671486131958966E-2</v>
      </c>
      <c r="J71" s="27"/>
      <c r="K71" s="3">
        <f t="shared" si="2"/>
        <v>8.1939623331680755E-2</v>
      </c>
      <c r="L71" s="3">
        <f t="shared" si="3"/>
        <v>-6.6226225031405239E-2</v>
      </c>
    </row>
    <row r="72" spans="2:12" ht="23" x14ac:dyDescent="0.25">
      <c r="B72" s="16" t="s">
        <v>118</v>
      </c>
      <c r="C72" s="17">
        <v>7.9496464907742717E-2</v>
      </c>
      <c r="D72" s="18">
        <v>0.27053539142352862</v>
      </c>
      <c r="E72" s="19">
        <v>5799</v>
      </c>
      <c r="F72" s="20">
        <v>0</v>
      </c>
      <c r="H72" s="16" t="s">
        <v>118</v>
      </c>
      <c r="I72" s="33">
        <v>-4.1869388810365442E-2</v>
      </c>
      <c r="J72" s="27"/>
      <c r="K72" s="3">
        <f t="shared" si="2"/>
        <v>-0.14246165800820124</v>
      </c>
      <c r="L72" s="3">
        <f t="shared" si="3"/>
        <v>1.230326420790198E-2</v>
      </c>
    </row>
    <row r="73" spans="2:12" ht="23" x14ac:dyDescent="0.25">
      <c r="B73" s="16" t="s">
        <v>119</v>
      </c>
      <c r="C73" s="17">
        <v>1.2071046732195206E-3</v>
      </c>
      <c r="D73" s="18">
        <v>3.4725430357339375E-2</v>
      </c>
      <c r="E73" s="19">
        <v>5799</v>
      </c>
      <c r="F73" s="20">
        <v>0</v>
      </c>
      <c r="H73" s="16" t="s">
        <v>119</v>
      </c>
      <c r="I73" s="33">
        <v>-1.7984984000495399E-3</v>
      </c>
      <c r="J73" s="27"/>
      <c r="K73" s="3">
        <f t="shared" si="2"/>
        <v>-5.1729450311805869E-2</v>
      </c>
      <c r="L73" s="3">
        <f t="shared" si="3"/>
        <v>6.2518327379599626E-5</v>
      </c>
    </row>
    <row r="74" spans="2:12" ht="23" x14ac:dyDescent="0.25">
      <c r="B74" s="16" t="s">
        <v>120</v>
      </c>
      <c r="C74" s="17">
        <v>1.5519917227108122E-3</v>
      </c>
      <c r="D74" s="18">
        <v>3.9368138209128961E-2</v>
      </c>
      <c r="E74" s="19">
        <v>5799</v>
      </c>
      <c r="F74" s="20">
        <v>0</v>
      </c>
      <c r="H74" s="16" t="s">
        <v>120</v>
      </c>
      <c r="I74" s="33">
        <v>9.704063636537596E-4</v>
      </c>
      <c r="J74" s="27"/>
      <c r="K74" s="3">
        <f t="shared" si="2"/>
        <v>2.4611280723075384E-2</v>
      </c>
      <c r="L74" s="3">
        <f t="shared" si="3"/>
        <v>-3.8255876771619769E-5</v>
      </c>
    </row>
    <row r="75" spans="2:12" ht="23" x14ac:dyDescent="0.25">
      <c r="B75" s="16" t="s">
        <v>121</v>
      </c>
      <c r="C75" s="17">
        <v>7.2426280393171234E-3</v>
      </c>
      <c r="D75" s="18">
        <v>8.4802196262355731E-2</v>
      </c>
      <c r="E75" s="19">
        <v>5799</v>
      </c>
      <c r="F75" s="20">
        <v>0</v>
      </c>
      <c r="H75" s="16" t="s">
        <v>121</v>
      </c>
      <c r="I75" s="33">
        <v>6.4749805330808147E-3</v>
      </c>
      <c r="J75" s="27"/>
      <c r="K75" s="3">
        <f t="shared" si="2"/>
        <v>7.5800921919888548E-2</v>
      </c>
      <c r="L75" s="3">
        <f t="shared" si="3"/>
        <v>-5.5300307810236555E-4</v>
      </c>
    </row>
    <row r="76" spans="2:12" ht="34.5" x14ac:dyDescent="0.25">
      <c r="B76" s="16" t="s">
        <v>122</v>
      </c>
      <c r="C76" s="17">
        <v>8.0186239006725293E-2</v>
      </c>
      <c r="D76" s="18">
        <v>0.27160472582223139</v>
      </c>
      <c r="E76" s="19">
        <v>5799</v>
      </c>
      <c r="F76" s="20">
        <v>0</v>
      </c>
      <c r="H76" s="16" t="s">
        <v>122</v>
      </c>
      <c r="I76" s="33">
        <v>5.6110873814807907E-2</v>
      </c>
      <c r="J76" s="27"/>
      <c r="K76" s="3">
        <f t="shared" si="2"/>
        <v>0.19002450609050858</v>
      </c>
      <c r="L76" s="3">
        <f t="shared" si="3"/>
        <v>-1.6565690913402039E-2</v>
      </c>
    </row>
    <row r="77" spans="2:12" ht="23" x14ac:dyDescent="0.25">
      <c r="B77" s="16" t="s">
        <v>123</v>
      </c>
      <c r="C77" s="17">
        <v>0.57354716330401789</v>
      </c>
      <c r="D77" s="18">
        <v>0.49460388205789513</v>
      </c>
      <c r="E77" s="19">
        <v>5799</v>
      </c>
      <c r="F77" s="20">
        <v>0</v>
      </c>
      <c r="H77" s="16" t="s">
        <v>123</v>
      </c>
      <c r="I77" s="33">
        <v>-5.4915272030807108E-2</v>
      </c>
      <c r="J77" s="27"/>
      <c r="K77" s="3">
        <f t="shared" si="2"/>
        <v>-4.7348543723577101E-2</v>
      </c>
      <c r="L77" s="3">
        <f t="shared" si="3"/>
        <v>6.368024926187521E-2</v>
      </c>
    </row>
    <row r="78" spans="2:12" ht="23" x14ac:dyDescent="0.25">
      <c r="B78" s="16" t="s">
        <v>124</v>
      </c>
      <c r="C78" s="17">
        <v>0.16020003448870496</v>
      </c>
      <c r="D78" s="18">
        <v>0.36682310082526443</v>
      </c>
      <c r="E78" s="19">
        <v>5799</v>
      </c>
      <c r="F78" s="20">
        <v>0</v>
      </c>
      <c r="H78" s="16" t="s">
        <v>124</v>
      </c>
      <c r="I78" s="33">
        <v>4.4224593686649584E-2</v>
      </c>
      <c r="J78" s="27"/>
      <c r="K78" s="3">
        <f t="shared" si="2"/>
        <v>0.10124720108750962</v>
      </c>
      <c r="L78" s="3">
        <f t="shared" si="3"/>
        <v>-1.9313891131477703E-2</v>
      </c>
    </row>
    <row r="79" spans="2:12" ht="23" x14ac:dyDescent="0.25">
      <c r="B79" s="16" t="s">
        <v>125</v>
      </c>
      <c r="C79" s="17">
        <v>9.5361269184342123E-2</v>
      </c>
      <c r="D79" s="18">
        <v>0.29373861911741128</v>
      </c>
      <c r="E79" s="19">
        <v>5799</v>
      </c>
      <c r="F79" s="20">
        <v>0</v>
      </c>
      <c r="H79" s="16" t="s">
        <v>125</v>
      </c>
      <c r="I79" s="33">
        <v>2.3019971140527309E-2</v>
      </c>
      <c r="J79" s="27"/>
      <c r="K79" s="3">
        <f t="shared" si="2"/>
        <v>7.0895538143916165E-2</v>
      </c>
      <c r="L79" s="3">
        <f t="shared" si="3"/>
        <v>-7.4733573377021812E-3</v>
      </c>
    </row>
    <row r="80" spans="2:12" ht="23" x14ac:dyDescent="0.25">
      <c r="B80" s="16" t="s">
        <v>126</v>
      </c>
      <c r="C80" s="17">
        <v>1.2071046732195208E-3</v>
      </c>
      <c r="D80" s="18">
        <v>3.4725430357340548E-2</v>
      </c>
      <c r="E80" s="19">
        <v>5799</v>
      </c>
      <c r="F80" s="20">
        <v>0</v>
      </c>
      <c r="H80" s="16" t="s">
        <v>126</v>
      </c>
      <c r="I80" s="33">
        <v>-7.5109056658331716E-3</v>
      </c>
      <c r="J80" s="27"/>
      <c r="K80" s="3">
        <f t="shared" si="2"/>
        <v>-0.21603300921850296</v>
      </c>
      <c r="L80" s="3">
        <f t="shared" si="3"/>
        <v>2.6108961749473774E-4</v>
      </c>
    </row>
    <row r="81" spans="2:12" ht="23" x14ac:dyDescent="0.25">
      <c r="B81" s="16" t="s">
        <v>127</v>
      </c>
      <c r="C81" s="17">
        <v>2.7590963959303327E-3</v>
      </c>
      <c r="D81" s="18">
        <v>5.2459111128616238E-2</v>
      </c>
      <c r="E81" s="19">
        <v>5799</v>
      </c>
      <c r="F81" s="20">
        <v>0</v>
      </c>
      <c r="H81" s="16" t="s">
        <v>127</v>
      </c>
      <c r="I81" s="33">
        <v>-1.1711508408827662E-2</v>
      </c>
      <c r="J81" s="27"/>
      <c r="K81" s="3">
        <f t="shared" si="2"/>
        <v>-0.22263425698448414</v>
      </c>
      <c r="L81" s="3">
        <f t="shared" si="3"/>
        <v>6.1596889361088456E-4</v>
      </c>
    </row>
    <row r="82" spans="2:12" ht="23" x14ac:dyDescent="0.25">
      <c r="B82" s="16" t="s">
        <v>128</v>
      </c>
      <c r="C82" s="17">
        <v>3.0522503879979301E-2</v>
      </c>
      <c r="D82" s="18">
        <v>0.17203483447465817</v>
      </c>
      <c r="E82" s="19">
        <v>5799</v>
      </c>
      <c r="F82" s="20">
        <v>0</v>
      </c>
      <c r="H82" s="16" t="s">
        <v>128</v>
      </c>
      <c r="I82" s="33">
        <v>-3.4846089112834246E-2</v>
      </c>
      <c r="J82" s="27"/>
      <c r="K82" s="3">
        <f t="shared" ref="K82:K105" si="4">((1-C82)/D82)*I82</f>
        <v>-0.19637010914590111</v>
      </c>
      <c r="L82" s="3">
        <f t="shared" si="3"/>
        <v>6.182410053152702E-3</v>
      </c>
    </row>
    <row r="83" spans="2:12" ht="23" x14ac:dyDescent="0.25">
      <c r="B83" s="16" t="s">
        <v>129</v>
      </c>
      <c r="C83" s="17">
        <v>2.0693222969477496E-3</v>
      </c>
      <c r="D83" s="18">
        <v>4.5446632068930751E-2</v>
      </c>
      <c r="E83" s="19">
        <v>5799</v>
      </c>
      <c r="F83" s="20">
        <v>0</v>
      </c>
      <c r="H83" s="16" t="s">
        <v>129</v>
      </c>
      <c r="I83" s="33">
        <v>-5.4560355898324048E-3</v>
      </c>
      <c r="J83" s="27"/>
      <c r="K83" s="3">
        <f t="shared" si="4"/>
        <v>-0.11980525389593573</v>
      </c>
      <c r="L83" s="3">
        <f t="shared" si="3"/>
        <v>2.4842976442910469E-4</v>
      </c>
    </row>
    <row r="84" spans="2:12" ht="23" x14ac:dyDescent="0.25">
      <c r="B84" s="16" t="s">
        <v>130</v>
      </c>
      <c r="C84" s="17">
        <v>0.892395240558717</v>
      </c>
      <c r="D84" s="18">
        <v>0.30990730404507494</v>
      </c>
      <c r="E84" s="19">
        <v>5799</v>
      </c>
      <c r="F84" s="20">
        <v>0</v>
      </c>
      <c r="H84" s="16" t="s">
        <v>130</v>
      </c>
      <c r="I84" s="33">
        <v>5.0041789596987586E-3</v>
      </c>
      <c r="J84" s="27"/>
      <c r="K84" s="3">
        <f t="shared" si="4"/>
        <v>1.7375307588142412E-3</v>
      </c>
      <c r="L84" s="3">
        <f t="shared" si="3"/>
        <v>-1.4409810379589254E-2</v>
      </c>
    </row>
    <row r="85" spans="2:12" ht="23" x14ac:dyDescent="0.25">
      <c r="B85" s="16" t="s">
        <v>131</v>
      </c>
      <c r="C85" s="17">
        <v>1.5519917227108122E-3</v>
      </c>
      <c r="D85" s="18">
        <v>3.9368138209127594E-2</v>
      </c>
      <c r="E85" s="19">
        <v>5799</v>
      </c>
      <c r="F85" s="20">
        <v>0</v>
      </c>
      <c r="H85" s="16" t="s">
        <v>131</v>
      </c>
      <c r="I85" s="33">
        <v>6.2929295528083599E-3</v>
      </c>
      <c r="J85" s="27"/>
      <c r="K85" s="3">
        <f t="shared" si="4"/>
        <v>0.15960020625953891</v>
      </c>
      <c r="L85" s="3">
        <f t="shared" si="3"/>
        <v>-2.4808322216508637E-4</v>
      </c>
    </row>
    <row r="86" spans="2:12" ht="23" x14ac:dyDescent="0.25">
      <c r="B86" s="16" t="s">
        <v>132</v>
      </c>
      <c r="C86" s="17">
        <v>1.0863942058975687E-2</v>
      </c>
      <c r="D86" s="18">
        <v>0.1036714531840507</v>
      </c>
      <c r="E86" s="19">
        <v>5799</v>
      </c>
      <c r="F86" s="20">
        <v>0</v>
      </c>
      <c r="H86" s="16" t="s">
        <v>132</v>
      </c>
      <c r="I86" s="33">
        <v>1.1372036261562336E-2</v>
      </c>
      <c r="J86" s="27"/>
      <c r="K86" s="3">
        <f t="shared" si="4"/>
        <v>0.10850133545012054</v>
      </c>
      <c r="L86" s="3">
        <f t="shared" si="3"/>
        <v>-1.1916987680191066E-3</v>
      </c>
    </row>
    <row r="87" spans="2:12" ht="23" x14ac:dyDescent="0.25">
      <c r="B87" s="16" t="s">
        <v>133</v>
      </c>
      <c r="C87" s="17">
        <v>2.9315399206759785E-3</v>
      </c>
      <c r="D87" s="18">
        <v>5.4068938628504863E-2</v>
      </c>
      <c r="E87" s="19">
        <v>5799</v>
      </c>
      <c r="F87" s="20">
        <v>0</v>
      </c>
      <c r="H87" s="16" t="s">
        <v>133</v>
      </c>
      <c r="I87" s="33">
        <v>9.6394775446751076E-3</v>
      </c>
      <c r="J87" s="27"/>
      <c r="K87" s="3">
        <f t="shared" si="4"/>
        <v>0.17775860364996049</v>
      </c>
      <c r="L87" s="3">
        <f t="shared" si="3"/>
        <v>-5.2263857870102522E-4</v>
      </c>
    </row>
    <row r="88" spans="2:12" ht="23" x14ac:dyDescent="0.25">
      <c r="B88" s="16" t="s">
        <v>134</v>
      </c>
      <c r="C88" s="17">
        <v>5.2595275047421966E-2</v>
      </c>
      <c r="D88" s="18">
        <v>0.22324337898939134</v>
      </c>
      <c r="E88" s="19">
        <v>5799</v>
      </c>
      <c r="F88" s="20">
        <v>0</v>
      </c>
      <c r="H88" s="16" t="s">
        <v>134</v>
      </c>
      <c r="I88" s="33">
        <v>1.8412386226101952E-2</v>
      </c>
      <c r="J88" s="27"/>
      <c r="K88" s="3">
        <f t="shared" si="4"/>
        <v>7.8138853601072325E-2</v>
      </c>
      <c r="L88" s="3">
        <f t="shared" si="3"/>
        <v>-4.3378868489856309E-3</v>
      </c>
    </row>
    <row r="89" spans="2:12" x14ac:dyDescent="0.25">
      <c r="B89" s="16" t="s">
        <v>135</v>
      </c>
      <c r="C89" s="17">
        <v>4.311088118641144E-3</v>
      </c>
      <c r="D89" s="18">
        <v>6.5522843190955235E-2</v>
      </c>
      <c r="E89" s="19">
        <v>5799</v>
      </c>
      <c r="F89" s="20">
        <v>0</v>
      </c>
      <c r="H89" s="16" t="s">
        <v>135</v>
      </c>
      <c r="I89" s="33">
        <v>-1.1478329074688686E-2</v>
      </c>
      <c r="J89" s="27"/>
      <c r="K89" s="3">
        <f t="shared" si="4"/>
        <v>-0.17442535198427683</v>
      </c>
      <c r="L89" s="3">
        <f t="shared" si="3"/>
        <v>7.5521887765966748E-4</v>
      </c>
    </row>
    <row r="90" spans="2:12" ht="23" x14ac:dyDescent="0.25">
      <c r="B90" s="16" t="s">
        <v>136</v>
      </c>
      <c r="C90" s="17">
        <v>8.9670632867735814E-3</v>
      </c>
      <c r="D90" s="18">
        <v>9.4277185857517723E-2</v>
      </c>
      <c r="E90" s="19">
        <v>5799</v>
      </c>
      <c r="F90" s="20">
        <v>0</v>
      </c>
      <c r="H90" s="16" t="s">
        <v>136</v>
      </c>
      <c r="I90" s="33">
        <v>-1.5590771013787787E-3</v>
      </c>
      <c r="J90" s="27"/>
      <c r="K90" s="3">
        <f t="shared" si="4"/>
        <v>-1.6388872284296644E-2</v>
      </c>
      <c r="L90" s="3">
        <f t="shared" si="3"/>
        <v>1.482897788034497E-4</v>
      </c>
    </row>
    <row r="91" spans="2:12" ht="23" x14ac:dyDescent="0.25">
      <c r="B91" s="16" t="s">
        <v>137</v>
      </c>
      <c r="C91" s="17">
        <v>9.1395068115192272E-3</v>
      </c>
      <c r="D91" s="18">
        <v>9.517109929260445E-2</v>
      </c>
      <c r="E91" s="19">
        <v>5799</v>
      </c>
      <c r="F91" s="20">
        <v>0</v>
      </c>
      <c r="H91" s="16" t="s">
        <v>137</v>
      </c>
      <c r="I91" s="33">
        <v>-2.5621382535527667E-3</v>
      </c>
      <c r="J91" s="27"/>
      <c r="K91" s="3">
        <f t="shared" si="4"/>
        <v>-2.667534148919562E-2</v>
      </c>
      <c r="L91" s="3">
        <f t="shared" si="3"/>
        <v>2.4604822466539638E-4</v>
      </c>
    </row>
    <row r="92" spans="2:12" ht="23" x14ac:dyDescent="0.25">
      <c r="B92" s="16" t="s">
        <v>138</v>
      </c>
      <c r="C92" s="17">
        <v>0.1427832384893947</v>
      </c>
      <c r="D92" s="18">
        <v>0.3498818305739449</v>
      </c>
      <c r="E92" s="19">
        <v>5799</v>
      </c>
      <c r="F92" s="20">
        <v>0</v>
      </c>
      <c r="H92" s="16" t="s">
        <v>138</v>
      </c>
      <c r="I92" s="33">
        <v>-7.1806368949088373E-2</v>
      </c>
      <c r="J92" s="27"/>
      <c r="K92" s="3">
        <f t="shared" si="4"/>
        <v>-0.17592689207496395</v>
      </c>
      <c r="L92" s="3">
        <f t="shared" si="3"/>
        <v>2.9303453357085115E-2</v>
      </c>
    </row>
    <row r="93" spans="2:12" ht="23" x14ac:dyDescent="0.25">
      <c r="B93" s="16" t="s">
        <v>139</v>
      </c>
      <c r="C93" s="17">
        <v>1.2415933781686497E-2</v>
      </c>
      <c r="D93" s="18">
        <v>0.1107424633958715</v>
      </c>
      <c r="E93" s="19">
        <v>5799</v>
      </c>
      <c r="F93" s="20">
        <v>0</v>
      </c>
      <c r="H93" s="16" t="s">
        <v>139</v>
      </c>
      <c r="I93" s="33">
        <v>-1.8330459939625707E-2</v>
      </c>
      <c r="J93" s="27"/>
      <c r="K93" s="3">
        <f t="shared" si="4"/>
        <v>-0.16346819104172408</v>
      </c>
      <c r="L93" s="3">
        <f t="shared" si="3"/>
        <v>2.0551265505507478E-3</v>
      </c>
    </row>
    <row r="94" spans="2:12" ht="23" x14ac:dyDescent="0.25">
      <c r="B94" s="16" t="s">
        <v>140</v>
      </c>
      <c r="C94" s="17">
        <v>2.379720641489912E-2</v>
      </c>
      <c r="D94" s="18">
        <v>0.15243000390621711</v>
      </c>
      <c r="E94" s="19">
        <v>5799</v>
      </c>
      <c r="F94" s="20">
        <v>0</v>
      </c>
      <c r="H94" s="16" t="s">
        <v>140</v>
      </c>
      <c r="I94" s="33">
        <v>-2.1941097314019914E-2</v>
      </c>
      <c r="J94" s="27"/>
      <c r="K94" s="3">
        <f t="shared" si="4"/>
        <v>-0.14051669581696563</v>
      </c>
      <c r="L94" s="3">
        <f t="shared" si="3"/>
        <v>3.4254202477903648E-3</v>
      </c>
    </row>
    <row r="95" spans="2:12" ht="23" x14ac:dyDescent="0.25">
      <c r="B95" s="16" t="s">
        <v>141</v>
      </c>
      <c r="C95" s="17">
        <v>6.8977409898258318E-3</v>
      </c>
      <c r="D95" s="18">
        <v>8.2772843547309946E-2</v>
      </c>
      <c r="E95" s="19">
        <v>5799</v>
      </c>
      <c r="F95" s="20">
        <v>0</v>
      </c>
      <c r="H95" s="16" t="s">
        <v>141</v>
      </c>
      <c r="I95" s="33">
        <v>2.299582795217853E-3</v>
      </c>
      <c r="J95" s="27"/>
      <c r="K95" s="3">
        <f t="shared" si="4"/>
        <v>2.7590218854889149E-2</v>
      </c>
      <c r="L95" s="3">
        <f t="shared" si="3"/>
        <v>-1.9163201149428129E-4</v>
      </c>
    </row>
    <row r="96" spans="2:12" ht="23" x14ac:dyDescent="0.25">
      <c r="B96" s="16" t="s">
        <v>142</v>
      </c>
      <c r="C96" s="17">
        <v>6.3804104155888944E-3</v>
      </c>
      <c r="D96" s="18">
        <v>7.9629104022463246E-2</v>
      </c>
      <c r="E96" s="19">
        <v>5799</v>
      </c>
      <c r="F96" s="20">
        <v>0</v>
      </c>
      <c r="H96" s="16" t="s">
        <v>142</v>
      </c>
      <c r="I96" s="33">
        <v>1.45359639946295E-4</v>
      </c>
      <c r="J96" s="27"/>
      <c r="K96" s="3">
        <f t="shared" si="4"/>
        <v>1.8138115147550988E-3</v>
      </c>
      <c r="L96" s="3">
        <f t="shared" si="3"/>
        <v>-1.1647175641433296E-5</v>
      </c>
    </row>
    <row r="97" spans="2:13" ht="23" x14ac:dyDescent="0.25">
      <c r="B97" s="16" t="s">
        <v>143</v>
      </c>
      <c r="C97" s="17">
        <v>0.64545611312295226</v>
      </c>
      <c r="D97" s="18">
        <v>0.47841612469897621</v>
      </c>
      <c r="E97" s="19">
        <v>5799</v>
      </c>
      <c r="F97" s="20">
        <v>0</v>
      </c>
      <c r="H97" s="16" t="s">
        <v>143</v>
      </c>
      <c r="I97" s="33">
        <v>6.4534302898059073E-2</v>
      </c>
      <c r="J97" s="27"/>
      <c r="K97" s="3">
        <f t="shared" si="4"/>
        <v>4.7824982071361093E-2</v>
      </c>
      <c r="L97" s="3">
        <f t="shared" si="3"/>
        <v>-8.7066589442171494E-2</v>
      </c>
    </row>
    <row r="98" spans="2:13" ht="23" x14ac:dyDescent="0.25">
      <c r="B98" s="16" t="s">
        <v>144</v>
      </c>
      <c r="C98" s="17">
        <v>6.8977409898258318E-3</v>
      </c>
      <c r="D98" s="18">
        <v>8.2772843547311362E-2</v>
      </c>
      <c r="E98" s="19">
        <v>5799</v>
      </c>
      <c r="F98" s="20">
        <v>0</v>
      </c>
      <c r="H98" s="16" t="s">
        <v>144</v>
      </c>
      <c r="I98" s="33">
        <v>-1.9666651282081952E-3</v>
      </c>
      <c r="J98" s="27"/>
      <c r="K98" s="3">
        <f t="shared" si="4"/>
        <v>-2.3595898096985618E-2</v>
      </c>
      <c r="L98" s="3">
        <f t="shared" si="3"/>
        <v>1.6388885637774346E-4</v>
      </c>
    </row>
    <row r="99" spans="2:13" ht="23" x14ac:dyDescent="0.25">
      <c r="B99" s="16" t="s">
        <v>145</v>
      </c>
      <c r="C99" s="17">
        <v>1.6554578375581996E-2</v>
      </c>
      <c r="D99" s="18">
        <v>0.12760616076663017</v>
      </c>
      <c r="E99" s="19">
        <v>5799</v>
      </c>
      <c r="F99" s="20">
        <v>0</v>
      </c>
      <c r="H99" s="16" t="s">
        <v>145</v>
      </c>
      <c r="I99" s="33">
        <v>-1.4831654997582534E-2</v>
      </c>
      <c r="J99" s="27"/>
      <c r="K99" s="3">
        <f t="shared" si="4"/>
        <v>-0.11430579146692599</v>
      </c>
      <c r="L99" s="3">
        <f t="shared" si="3"/>
        <v>1.9241374681439407E-3</v>
      </c>
    </row>
    <row r="100" spans="2:13" ht="23" x14ac:dyDescent="0.25">
      <c r="B100" s="16" t="s">
        <v>146</v>
      </c>
      <c r="C100" s="17">
        <v>0.10622521124331784</v>
      </c>
      <c r="D100" s="18">
        <v>0.30815221984555419</v>
      </c>
      <c r="E100" s="19">
        <v>5799</v>
      </c>
      <c r="F100" s="20">
        <v>0</v>
      </c>
      <c r="H100" s="16" t="s">
        <v>146</v>
      </c>
      <c r="I100" s="33">
        <v>6.0758903837360113E-3</v>
      </c>
      <c r="J100" s="27"/>
      <c r="K100" s="3">
        <f t="shared" si="4"/>
        <v>1.7622711421498648E-2</v>
      </c>
      <c r="L100" s="3">
        <f t="shared" si="3"/>
        <v>-2.0944607824895179E-3</v>
      </c>
    </row>
    <row r="101" spans="2:13" ht="23" x14ac:dyDescent="0.25">
      <c r="B101" s="16" t="s">
        <v>147</v>
      </c>
      <c r="C101" s="17">
        <v>1.189860320744956E-2</v>
      </c>
      <c r="D101" s="18">
        <v>0.10843917291237115</v>
      </c>
      <c r="E101" s="19">
        <v>5799</v>
      </c>
      <c r="F101" s="20">
        <v>0</v>
      </c>
      <c r="H101" s="16" t="s">
        <v>147</v>
      </c>
      <c r="I101" s="33">
        <v>7.1854120951682788E-4</v>
      </c>
      <c r="J101" s="27"/>
      <c r="K101" s="3">
        <f t="shared" si="4"/>
        <v>6.5473717081033517E-3</v>
      </c>
      <c r="L101" s="3">
        <f t="shared" si="3"/>
        <v>-7.8842695961453982E-5</v>
      </c>
    </row>
    <row r="102" spans="2:13" x14ac:dyDescent="0.25">
      <c r="B102" s="16" t="s">
        <v>148</v>
      </c>
      <c r="C102" s="17">
        <v>2.5866528711846869E-3</v>
      </c>
      <c r="D102" s="18">
        <v>5.079770735574099E-2</v>
      </c>
      <c r="E102" s="19">
        <v>5799</v>
      </c>
      <c r="F102" s="20">
        <v>0</v>
      </c>
      <c r="H102" s="16" t="s">
        <v>148</v>
      </c>
      <c r="I102" s="33">
        <v>-1.613783568601927E-3</v>
      </c>
      <c r="J102" s="27"/>
      <c r="K102" s="3">
        <f t="shared" si="4"/>
        <v>-3.1686651907899925E-2</v>
      </c>
      <c r="L102" s="3">
        <f t="shared" si="3"/>
        <v>8.217492714704336E-5</v>
      </c>
    </row>
    <row r="103" spans="2:13" x14ac:dyDescent="0.25">
      <c r="B103" s="16" t="s">
        <v>149</v>
      </c>
      <c r="C103" s="17">
        <v>0.46697706501120889</v>
      </c>
      <c r="D103" s="18">
        <v>0.49895131625924044</v>
      </c>
      <c r="E103" s="19">
        <v>5799</v>
      </c>
      <c r="F103" s="20">
        <v>0</v>
      </c>
      <c r="H103" s="16" t="s">
        <v>149</v>
      </c>
      <c r="I103" s="33">
        <v>-7.103892163802257E-2</v>
      </c>
      <c r="J103" s="27"/>
      <c r="K103" s="3">
        <f t="shared" si="4"/>
        <v>-7.5889918066202267E-2</v>
      </c>
      <c r="L103" s="3">
        <f t="shared" si="3"/>
        <v>6.6486540965149069E-2</v>
      </c>
    </row>
    <row r="104" spans="2:13" ht="23.5" thickBot="1" x14ac:dyDescent="0.3">
      <c r="B104" s="21" t="s">
        <v>150</v>
      </c>
      <c r="C104" s="22">
        <v>2.2560786342472841</v>
      </c>
      <c r="D104" s="23">
        <v>1.4569079438445303</v>
      </c>
      <c r="E104" s="24">
        <v>5799</v>
      </c>
      <c r="F104" s="25">
        <v>0</v>
      </c>
      <c r="H104" s="21" t="s">
        <v>150</v>
      </c>
      <c r="I104" s="34">
        <v>-1.2041468184405863E-2</v>
      </c>
      <c r="J104" s="27"/>
      <c r="M104" s="3" t="str">
        <f>"((memesleep-"&amp;C104&amp;")/"&amp;D104&amp;")*("&amp;I104&amp;")"</f>
        <v>((memesleep-2.25607863424728)/1.45690794384453)*(-0.0120414681844059)</v>
      </c>
    </row>
    <row r="105" spans="2:13" ht="49" customHeight="1" thickTop="1" x14ac:dyDescent="0.25">
      <c r="B105" s="26" t="s">
        <v>48</v>
      </c>
      <c r="C105" s="26"/>
      <c r="D105" s="26"/>
      <c r="E105" s="26"/>
      <c r="F105" s="26"/>
      <c r="H105" s="26" t="s">
        <v>7</v>
      </c>
      <c r="I105" s="26"/>
      <c r="J105" s="27"/>
    </row>
  </sheetData>
  <mergeCells count="7">
    <mergeCell ref="K3:L3"/>
    <mergeCell ref="B3:F3"/>
    <mergeCell ref="B4"/>
    <mergeCell ref="B105:F105"/>
    <mergeCell ref="H2:I2"/>
    <mergeCell ref="H3:H4"/>
    <mergeCell ref="H105:I105"/>
  </mergeCells>
  <pageMargins left="0.25" right="0.2" top="0.25" bottom="0.25" header="0.55000000000000004" footer="0.05"/>
  <pageSetup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7"/>
  <sheetViews>
    <sheetView topLeftCell="A101" workbookViewId="0">
      <selection activeCell="M105" sqref="M105"/>
    </sheetView>
  </sheetViews>
  <sheetFormatPr defaultColWidth="9.08984375" defaultRowHeight="14.5" x14ac:dyDescent="0.35"/>
  <cols>
    <col min="1" max="1" width="9.08984375" style="3"/>
    <col min="2" max="2" width="30.7265625" style="3" customWidth="1"/>
    <col min="3" max="6" width="9.08984375" style="3"/>
    <col min="7" max="7" width="2.36328125" style="3" customWidth="1"/>
    <col min="8" max="8" width="27.7265625" style="3" customWidth="1"/>
    <col min="9" max="9" width="10.26953125" style="3" bestFit="1" customWidth="1"/>
    <col min="10" max="10" width="4.1796875" style="3" customWidth="1"/>
    <col min="11" max="11" width="12.7265625" style="3" bestFit="1" customWidth="1"/>
    <col min="12" max="12" width="15.26953125" style="3" bestFit="1" customWidth="1"/>
    <col min="13" max="16384" width="9.08984375" style="3"/>
  </cols>
  <sheetData>
    <row r="1" spans="1:12" x14ac:dyDescent="0.35">
      <c r="A1" s="3" t="s">
        <v>3</v>
      </c>
    </row>
    <row r="4" spans="1:12" ht="15.75" customHeight="1" thickBot="1" x14ac:dyDescent="0.3">
      <c r="H4" s="35" t="s">
        <v>6</v>
      </c>
      <c r="I4" s="35"/>
      <c r="J4" s="60"/>
    </row>
    <row r="5" spans="1:12" ht="15.5" thickTop="1" thickBot="1" x14ac:dyDescent="0.3">
      <c r="B5" s="35" t="s">
        <v>0</v>
      </c>
      <c r="C5" s="35"/>
      <c r="D5" s="35"/>
      <c r="E5" s="35"/>
      <c r="F5" s="35"/>
      <c r="H5" s="61" t="s">
        <v>47</v>
      </c>
      <c r="I5" s="62" t="s">
        <v>4</v>
      </c>
      <c r="J5" s="60"/>
      <c r="K5" s="5" t="s">
        <v>8</v>
      </c>
      <c r="L5" s="5"/>
    </row>
    <row r="6" spans="1:12" ht="26" thickTop="1" thickBot="1" x14ac:dyDescent="0.3">
      <c r="B6" s="36" t="s">
        <v>47</v>
      </c>
      <c r="C6" s="37" t="s">
        <v>1</v>
      </c>
      <c r="D6" s="38" t="s">
        <v>49</v>
      </c>
      <c r="E6" s="38" t="s">
        <v>50</v>
      </c>
      <c r="F6" s="39" t="s">
        <v>2</v>
      </c>
      <c r="H6" s="63"/>
      <c r="I6" s="64" t="s">
        <v>5</v>
      </c>
      <c r="J6" s="60"/>
      <c r="K6" s="2" t="s">
        <v>9</v>
      </c>
      <c r="L6" s="2" t="s">
        <v>10</v>
      </c>
    </row>
    <row r="7" spans="1:12" ht="23.5" thickTop="1" x14ac:dyDescent="0.25">
      <c r="B7" s="40" t="s">
        <v>51</v>
      </c>
      <c r="C7" s="41">
        <v>4.105676544091396E-2</v>
      </c>
      <c r="D7" s="42">
        <v>0.19845696904429674</v>
      </c>
      <c r="E7" s="43">
        <v>2801</v>
      </c>
      <c r="F7" s="44">
        <v>0</v>
      </c>
      <c r="H7" s="40" t="s">
        <v>51</v>
      </c>
      <c r="I7" s="65">
        <v>2.8067297711124917E-2</v>
      </c>
      <c r="J7" s="60"/>
      <c r="K7" s="3">
        <f>((1-C7)/D7)*I7</f>
        <v>0.13562106376033281</v>
      </c>
      <c r="L7" s="3">
        <f>((0-C7)/D7)*I7</f>
        <v>-5.8065608088005479E-3</v>
      </c>
    </row>
    <row r="8" spans="1:12" ht="23" x14ac:dyDescent="0.25">
      <c r="B8" s="45" t="s">
        <v>52</v>
      </c>
      <c r="C8" s="46">
        <v>9.1752945376651199E-2</v>
      </c>
      <c r="D8" s="47">
        <v>0.28872842717076264</v>
      </c>
      <c r="E8" s="48">
        <v>2801</v>
      </c>
      <c r="F8" s="49">
        <v>0</v>
      </c>
      <c r="H8" s="45" t="s">
        <v>52</v>
      </c>
      <c r="I8" s="66">
        <v>-4.3343793236535409E-4</v>
      </c>
      <c r="J8" s="60"/>
      <c r="K8" s="3">
        <f t="shared" ref="K8:K18" si="0">((1-C8)/D8)*I8</f>
        <v>-1.3634567586240465E-3</v>
      </c>
      <c r="L8" s="3">
        <f t="shared" ref="L8:L71" si="1">((0-C8)/D8)*I8</f>
        <v>1.3773914582011792E-4</v>
      </c>
    </row>
    <row r="9" spans="1:12" ht="23" x14ac:dyDescent="0.25">
      <c r="B9" s="45" t="s">
        <v>53</v>
      </c>
      <c r="C9" s="46">
        <v>8.7825776508389866E-2</v>
      </c>
      <c r="D9" s="47">
        <v>0.283091895086928</v>
      </c>
      <c r="E9" s="48">
        <v>2801</v>
      </c>
      <c r="F9" s="49">
        <v>0</v>
      </c>
      <c r="H9" s="45" t="s">
        <v>53</v>
      </c>
      <c r="I9" s="66">
        <v>-2.4727985001348891E-2</v>
      </c>
      <c r="J9" s="60"/>
      <c r="K9" s="3">
        <f t="shared" si="0"/>
        <v>-7.9678121869901461E-2</v>
      </c>
      <c r="L9" s="3">
        <f t="shared" si="1"/>
        <v>7.6715530254386531E-3</v>
      </c>
    </row>
    <row r="10" spans="1:12" ht="23" x14ac:dyDescent="0.25">
      <c r="B10" s="45" t="s">
        <v>54</v>
      </c>
      <c r="C10" s="46">
        <v>0.14530524812566942</v>
      </c>
      <c r="D10" s="47">
        <v>0.35247125719333833</v>
      </c>
      <c r="E10" s="48">
        <v>2801</v>
      </c>
      <c r="F10" s="49">
        <v>0</v>
      </c>
      <c r="H10" s="45" t="s">
        <v>54</v>
      </c>
      <c r="I10" s="66">
        <v>-5.4885809171868749E-2</v>
      </c>
      <c r="J10" s="60"/>
      <c r="K10" s="3">
        <f t="shared" si="0"/>
        <v>-0.13309060552940549</v>
      </c>
      <c r="L10" s="3">
        <f t="shared" si="1"/>
        <v>2.2626514808048472E-2</v>
      </c>
    </row>
    <row r="11" spans="1:12" ht="23" x14ac:dyDescent="0.25">
      <c r="B11" s="45" t="s">
        <v>55</v>
      </c>
      <c r="C11" s="46">
        <v>7.6044269903605854E-2</v>
      </c>
      <c r="D11" s="47">
        <v>0.26511626190256748</v>
      </c>
      <c r="E11" s="48">
        <v>2801</v>
      </c>
      <c r="F11" s="49">
        <v>0</v>
      </c>
      <c r="H11" s="45" t="s">
        <v>55</v>
      </c>
      <c r="I11" s="66">
        <v>-4.2629656488305315E-2</v>
      </c>
      <c r="J11" s="60"/>
      <c r="K11" s="3">
        <f t="shared" si="0"/>
        <v>-0.14856846238608334</v>
      </c>
      <c r="L11" s="3">
        <f t="shared" si="1"/>
        <v>1.2227620745067912E-2</v>
      </c>
    </row>
    <row r="12" spans="1:12" ht="23" x14ac:dyDescent="0.25">
      <c r="B12" s="45" t="s">
        <v>56</v>
      </c>
      <c r="C12" s="46">
        <v>3.7129596572652628E-2</v>
      </c>
      <c r="D12" s="47">
        <v>0.189113082153475</v>
      </c>
      <c r="E12" s="48">
        <v>2801</v>
      </c>
      <c r="F12" s="49">
        <v>0</v>
      </c>
      <c r="H12" s="45" t="s">
        <v>56</v>
      </c>
      <c r="I12" s="66">
        <v>-2.6476661351642599E-2</v>
      </c>
      <c r="J12" s="60"/>
      <c r="K12" s="3">
        <f t="shared" si="0"/>
        <v>-0.13480608166692565</v>
      </c>
      <c r="L12" s="3">
        <f t="shared" si="1"/>
        <v>5.1983064491510069E-3</v>
      </c>
    </row>
    <row r="13" spans="1:12" ht="23" x14ac:dyDescent="0.25">
      <c r="B13" s="45" t="s">
        <v>57</v>
      </c>
      <c r="C13" s="46">
        <v>1.3209568011424491E-2</v>
      </c>
      <c r="D13" s="47">
        <v>0.11419164027379894</v>
      </c>
      <c r="E13" s="48">
        <v>2801</v>
      </c>
      <c r="F13" s="49">
        <v>0</v>
      </c>
      <c r="H13" s="45" t="s">
        <v>57</v>
      </c>
      <c r="I13" s="66">
        <v>-3.0580000134287591E-2</v>
      </c>
      <c r="J13" s="60"/>
      <c r="K13" s="3">
        <f t="shared" si="0"/>
        <v>-0.2642579743173038</v>
      </c>
      <c r="L13" s="3">
        <f t="shared" si="1"/>
        <v>3.5374620295731689E-3</v>
      </c>
    </row>
    <row r="14" spans="1:12" ht="23" x14ac:dyDescent="0.25">
      <c r="B14" s="45" t="s">
        <v>58</v>
      </c>
      <c r="C14" s="46">
        <v>7.140307033202428E-4</v>
      </c>
      <c r="D14" s="47">
        <v>2.6716580850751247E-2</v>
      </c>
      <c r="E14" s="48">
        <v>2801</v>
      </c>
      <c r="F14" s="49">
        <v>0</v>
      </c>
      <c r="H14" s="45" t="s">
        <v>58</v>
      </c>
      <c r="I14" s="66">
        <v>-6.8137854675726283E-3</v>
      </c>
      <c r="J14" s="60"/>
      <c r="K14" s="3">
        <f t="shared" si="0"/>
        <v>-0.25485747048172458</v>
      </c>
      <c r="L14" s="3">
        <f t="shared" si="1"/>
        <v>1.8210608823274353E-4</v>
      </c>
    </row>
    <row r="15" spans="1:12" ht="23" x14ac:dyDescent="0.25">
      <c r="B15" s="45" t="s">
        <v>59</v>
      </c>
      <c r="C15" s="46">
        <v>7.4973223848625488E-3</v>
      </c>
      <c r="D15" s="47">
        <v>8.6277286014995638E-2</v>
      </c>
      <c r="E15" s="48">
        <v>2801</v>
      </c>
      <c r="F15" s="49">
        <v>0</v>
      </c>
      <c r="H15" s="45" t="s">
        <v>59</v>
      </c>
      <c r="I15" s="66">
        <v>-1.3063383503598144E-2</v>
      </c>
      <c r="J15" s="60"/>
      <c r="K15" s="3">
        <f t="shared" si="0"/>
        <v>-0.15027643664847179</v>
      </c>
      <c r="L15" s="3">
        <f t="shared" si="1"/>
        <v>1.1351817156898948E-3</v>
      </c>
    </row>
    <row r="16" spans="1:12" ht="23" x14ac:dyDescent="0.25">
      <c r="B16" s="45" t="s">
        <v>60</v>
      </c>
      <c r="C16" s="46">
        <v>1.785076758300607E-3</v>
      </c>
      <c r="D16" s="47">
        <v>4.2219979259183499E-2</v>
      </c>
      <c r="E16" s="48">
        <v>2801</v>
      </c>
      <c r="F16" s="49">
        <v>0</v>
      </c>
      <c r="H16" s="45" t="s">
        <v>60</v>
      </c>
      <c r="I16" s="66">
        <v>-9.4561680378942338E-3</v>
      </c>
      <c r="J16" s="60"/>
      <c r="K16" s="3">
        <f t="shared" si="0"/>
        <v>-0.22357396232150001</v>
      </c>
      <c r="L16" s="3">
        <f t="shared" si="1"/>
        <v>3.9981037611140922E-4</v>
      </c>
    </row>
    <row r="17" spans="2:12" ht="46" x14ac:dyDescent="0.25">
      <c r="B17" s="45" t="s">
        <v>61</v>
      </c>
      <c r="C17" s="46">
        <v>2.4991074616208496E-3</v>
      </c>
      <c r="D17" s="47">
        <v>4.9937483229993855E-2</v>
      </c>
      <c r="E17" s="48">
        <v>2801</v>
      </c>
      <c r="F17" s="49">
        <v>0</v>
      </c>
      <c r="H17" s="45" t="s">
        <v>61</v>
      </c>
      <c r="I17" s="66">
        <v>-8.3716635912122073E-3</v>
      </c>
      <c r="J17" s="60"/>
      <c r="K17" s="3">
        <f t="shared" si="0"/>
        <v>-0.16722392407732592</v>
      </c>
      <c r="L17" s="3">
        <f t="shared" si="1"/>
        <v>4.1895757642851882E-4</v>
      </c>
    </row>
    <row r="18" spans="2:12" ht="23" x14ac:dyDescent="0.25">
      <c r="B18" s="45" t="s">
        <v>62</v>
      </c>
      <c r="C18" s="46">
        <v>1.6065690824705461E-2</v>
      </c>
      <c r="D18" s="47">
        <v>0.12575066587851139</v>
      </c>
      <c r="E18" s="48">
        <v>2801</v>
      </c>
      <c r="F18" s="49">
        <v>0</v>
      </c>
      <c r="H18" s="45" t="s">
        <v>62</v>
      </c>
      <c r="I18" s="66">
        <v>2.8530872337258987E-2</v>
      </c>
      <c r="J18" s="60"/>
      <c r="K18" s="3">
        <f t="shared" si="0"/>
        <v>0.22323940765809139</v>
      </c>
      <c r="L18" s="3">
        <f t="shared" si="1"/>
        <v>-3.6450556402808816E-3</v>
      </c>
    </row>
    <row r="19" spans="2:12" ht="23" x14ac:dyDescent="0.25">
      <c r="B19" s="45" t="s">
        <v>63</v>
      </c>
      <c r="C19" s="46">
        <v>0.47911460192788291</v>
      </c>
      <c r="D19" s="47">
        <v>0.49965280953477703</v>
      </c>
      <c r="E19" s="48">
        <v>2801</v>
      </c>
      <c r="F19" s="49">
        <v>0</v>
      </c>
      <c r="H19" s="45" t="s">
        <v>63</v>
      </c>
      <c r="I19" s="66">
        <v>7.8535479655469226E-2</v>
      </c>
      <c r="J19" s="60"/>
      <c r="K19" s="3">
        <f>((1-C19)/D19)*I19</f>
        <v>8.1872820091240681E-2</v>
      </c>
      <c r="L19" s="3">
        <f t="shared" si="1"/>
        <v>-7.5307282085294719E-2</v>
      </c>
    </row>
    <row r="20" spans="2:12" ht="23" x14ac:dyDescent="0.25">
      <c r="B20" s="45" t="s">
        <v>64</v>
      </c>
      <c r="C20" s="46">
        <v>9.2823991431631569E-3</v>
      </c>
      <c r="D20" s="47">
        <v>9.5914131280983778E-2</v>
      </c>
      <c r="E20" s="48">
        <v>2801</v>
      </c>
      <c r="F20" s="49">
        <v>0</v>
      </c>
      <c r="H20" s="45" t="s">
        <v>64</v>
      </c>
      <c r="I20" s="66">
        <v>2.3707197115816234E-2</v>
      </c>
      <c r="J20" s="60"/>
      <c r="K20" s="3">
        <f t="shared" ref="K20:K83" si="2">((1-C20)/D20)*I20</f>
        <v>0.24487671561988292</v>
      </c>
      <c r="L20" s="3">
        <f t="shared" ref="L20:L58" si="3">((0-C20)/D20)*I20</f>
        <v>-2.2943403986007051E-3</v>
      </c>
    </row>
    <row r="21" spans="2:12" ht="23" x14ac:dyDescent="0.25">
      <c r="B21" s="45" t="s">
        <v>65</v>
      </c>
      <c r="C21" s="46">
        <v>0.12745448054266334</v>
      </c>
      <c r="D21" s="47">
        <v>0.33354093261669532</v>
      </c>
      <c r="E21" s="48">
        <v>2801</v>
      </c>
      <c r="F21" s="49">
        <v>0</v>
      </c>
      <c r="H21" s="45" t="s">
        <v>65</v>
      </c>
      <c r="I21" s="66">
        <v>8.6798245738726604E-2</v>
      </c>
      <c r="J21" s="60"/>
      <c r="K21" s="3">
        <f t="shared" si="2"/>
        <v>0.22706484575048477</v>
      </c>
      <c r="L21" s="3">
        <f t="shared" si="3"/>
        <v>-3.3167819121490617E-2</v>
      </c>
    </row>
    <row r="22" spans="2:12" ht="23" x14ac:dyDescent="0.25">
      <c r="B22" s="45" t="s">
        <v>66</v>
      </c>
      <c r="C22" s="46">
        <v>3.570153516601214E-3</v>
      </c>
      <c r="D22" s="47">
        <v>5.9654656340936064E-2</v>
      </c>
      <c r="E22" s="48">
        <v>2801</v>
      </c>
      <c r="F22" s="49">
        <v>0</v>
      </c>
      <c r="H22" s="45" t="s">
        <v>66</v>
      </c>
      <c r="I22" s="66">
        <v>-3.2674000038731307E-3</v>
      </c>
      <c r="J22" s="60"/>
      <c r="K22" s="3">
        <f t="shared" si="2"/>
        <v>-5.4576374820636063E-2</v>
      </c>
      <c r="L22" s="3">
        <f t="shared" si="3"/>
        <v>1.955441591567039E-4</v>
      </c>
    </row>
    <row r="23" spans="2:12" ht="23" x14ac:dyDescent="0.25">
      <c r="B23" s="45" t="s">
        <v>67</v>
      </c>
      <c r="C23" s="46">
        <v>7.140307033202428E-4</v>
      </c>
      <c r="D23" s="47">
        <v>2.6716580850751199E-2</v>
      </c>
      <c r="E23" s="48">
        <v>2801</v>
      </c>
      <c r="F23" s="49">
        <v>0</v>
      </c>
      <c r="H23" s="45" t="s">
        <v>67</v>
      </c>
      <c r="I23" s="66">
        <v>5.074686480873866E-3</v>
      </c>
      <c r="J23" s="60"/>
      <c r="K23" s="3">
        <f t="shared" si="2"/>
        <v>0.18980958032188516</v>
      </c>
      <c r="L23" s="3">
        <f t="shared" si="3"/>
        <v>-1.3562670976912121E-4</v>
      </c>
    </row>
    <row r="24" spans="2:12" ht="23" x14ac:dyDescent="0.25">
      <c r="B24" s="45" t="s">
        <v>68</v>
      </c>
      <c r="C24" s="46">
        <v>7.140307033202428E-4</v>
      </c>
      <c r="D24" s="47">
        <v>2.6716580850751393E-2</v>
      </c>
      <c r="E24" s="48">
        <v>2801</v>
      </c>
      <c r="F24" s="49">
        <v>0</v>
      </c>
      <c r="H24" s="45" t="s">
        <v>68</v>
      </c>
      <c r="I24" s="66">
        <v>3.1549894564850277E-3</v>
      </c>
      <c r="J24" s="60"/>
      <c r="K24" s="3">
        <f t="shared" si="2"/>
        <v>0.11800674325643642</v>
      </c>
      <c r="L24" s="3">
        <f t="shared" si="3"/>
        <v>-8.4320645413673765E-5</v>
      </c>
    </row>
    <row r="25" spans="2:12" ht="23" x14ac:dyDescent="0.25">
      <c r="B25" s="45" t="s">
        <v>69</v>
      </c>
      <c r="C25" s="46">
        <v>2.3920028561228133E-2</v>
      </c>
      <c r="D25" s="47">
        <v>0.1528273513366353</v>
      </c>
      <c r="E25" s="48">
        <v>2801</v>
      </c>
      <c r="F25" s="49">
        <v>0</v>
      </c>
      <c r="H25" s="45" t="s">
        <v>69</v>
      </c>
      <c r="I25" s="66">
        <v>2.4180383595212708E-3</v>
      </c>
      <c r="J25" s="60"/>
      <c r="K25" s="3">
        <f t="shared" si="2"/>
        <v>1.5443562897982367E-2</v>
      </c>
      <c r="L25" s="3">
        <f t="shared" si="3"/>
        <v>-3.7846331900688314E-4</v>
      </c>
    </row>
    <row r="26" spans="2:12" ht="23" x14ac:dyDescent="0.25">
      <c r="B26" s="45" t="s">
        <v>70</v>
      </c>
      <c r="C26" s="46">
        <v>1.5351660121385219E-2</v>
      </c>
      <c r="D26" s="47">
        <v>0.12296904171198432</v>
      </c>
      <c r="E26" s="48">
        <v>2801</v>
      </c>
      <c r="F26" s="49">
        <v>0</v>
      </c>
      <c r="H26" s="45" t="s">
        <v>70</v>
      </c>
      <c r="I26" s="66">
        <v>-8.6176299575683284E-3</v>
      </c>
      <c r="J26" s="60"/>
      <c r="K26" s="3">
        <f t="shared" si="2"/>
        <v>-6.9003831478837235E-2</v>
      </c>
      <c r="L26" s="3">
        <f t="shared" si="3"/>
        <v>1.0758392870159538E-3</v>
      </c>
    </row>
    <row r="27" spans="2:12" ht="23" x14ac:dyDescent="0.25">
      <c r="B27" s="45" t="s">
        <v>71</v>
      </c>
      <c r="C27" s="46">
        <v>5.7122456265619424E-3</v>
      </c>
      <c r="D27" s="47">
        <v>7.53766828051321E-2</v>
      </c>
      <c r="E27" s="48">
        <v>2801</v>
      </c>
      <c r="F27" s="49">
        <v>0</v>
      </c>
      <c r="H27" s="45" t="s">
        <v>71</v>
      </c>
      <c r="I27" s="66">
        <v>-1.2051515634200682E-2</v>
      </c>
      <c r="J27" s="60"/>
      <c r="K27" s="3">
        <f t="shared" si="2"/>
        <v>-0.15897057247403734</v>
      </c>
      <c r="L27" s="3">
        <f t="shared" si="3"/>
        <v>9.1329592803755745E-4</v>
      </c>
    </row>
    <row r="28" spans="2:12" ht="23" x14ac:dyDescent="0.25">
      <c r="B28" s="45" t="s">
        <v>72</v>
      </c>
      <c r="C28" s="46">
        <v>7.140307033202428E-4</v>
      </c>
      <c r="D28" s="47">
        <v>2.6716580850751789E-2</v>
      </c>
      <c r="E28" s="48">
        <v>2801</v>
      </c>
      <c r="F28" s="49">
        <v>0</v>
      </c>
      <c r="H28" s="45" t="s">
        <v>72</v>
      </c>
      <c r="I28" s="66">
        <v>-1.8232488148086964E-3</v>
      </c>
      <c r="J28" s="60"/>
      <c r="K28" s="3">
        <f t="shared" si="2"/>
        <v>-6.8195364120624838E-2</v>
      </c>
      <c r="L28" s="3">
        <f t="shared" si="3"/>
        <v>4.8728377363790517E-5</v>
      </c>
    </row>
    <row r="29" spans="2:12" ht="23" x14ac:dyDescent="0.25">
      <c r="B29" s="45" t="s">
        <v>74</v>
      </c>
      <c r="C29" s="46">
        <v>7.2117101035344522E-2</v>
      </c>
      <c r="D29" s="47">
        <v>0.25872789456358314</v>
      </c>
      <c r="E29" s="48">
        <v>2801</v>
      </c>
      <c r="F29" s="49">
        <v>0</v>
      </c>
      <c r="H29" s="45" t="s">
        <v>74</v>
      </c>
      <c r="I29" s="66">
        <v>-5.2844228202761669E-2</v>
      </c>
      <c r="J29" s="60"/>
      <c r="K29" s="3">
        <f t="shared" si="2"/>
        <v>-0.18951669568152513</v>
      </c>
      <c r="L29" s="3">
        <f t="shared" si="3"/>
        <v>1.4729654685520614E-2</v>
      </c>
    </row>
    <row r="30" spans="2:12" ht="34.5" x14ac:dyDescent="0.25">
      <c r="B30" s="45" t="s">
        <v>75</v>
      </c>
      <c r="C30" s="46">
        <v>1.3566583363084613E-2</v>
      </c>
      <c r="D30" s="47">
        <v>0.1157035464208299</v>
      </c>
      <c r="E30" s="48">
        <v>2801</v>
      </c>
      <c r="F30" s="49">
        <v>0</v>
      </c>
      <c r="H30" s="45" t="s">
        <v>75</v>
      </c>
      <c r="I30" s="66">
        <v>4.3603427587141554E-3</v>
      </c>
      <c r="J30" s="60"/>
      <c r="K30" s="3">
        <f t="shared" si="2"/>
        <v>3.7174208900584767E-2</v>
      </c>
      <c r="L30" s="3">
        <f t="shared" si="3"/>
        <v>-5.1126309743837169E-4</v>
      </c>
    </row>
    <row r="31" spans="2:12" ht="23" x14ac:dyDescent="0.25">
      <c r="B31" s="45" t="s">
        <v>76</v>
      </c>
      <c r="C31" s="46">
        <v>0.22277757943591575</v>
      </c>
      <c r="D31" s="47">
        <v>0.41618453600706973</v>
      </c>
      <c r="E31" s="48">
        <v>2801</v>
      </c>
      <c r="F31" s="49">
        <v>0</v>
      </c>
      <c r="H31" s="45" t="s">
        <v>76</v>
      </c>
      <c r="I31" s="66">
        <v>2.5426481407991069E-2</v>
      </c>
      <c r="J31" s="60"/>
      <c r="K31" s="3">
        <f t="shared" si="2"/>
        <v>4.7483819595860254E-2</v>
      </c>
      <c r="L31" s="3">
        <f t="shared" si="3"/>
        <v>-1.3610428767945245E-2</v>
      </c>
    </row>
    <row r="32" spans="2:12" ht="23" x14ac:dyDescent="0.25">
      <c r="B32" s="45" t="s">
        <v>77</v>
      </c>
      <c r="C32" s="46">
        <v>4.3555872902534806E-2</v>
      </c>
      <c r="D32" s="47">
        <v>0.20414121819561942</v>
      </c>
      <c r="E32" s="48">
        <v>2801</v>
      </c>
      <c r="F32" s="49">
        <v>0</v>
      </c>
      <c r="H32" s="45" t="s">
        <v>77</v>
      </c>
      <c r="I32" s="66">
        <v>-6.8238319966807516E-3</v>
      </c>
      <c r="J32" s="60"/>
      <c r="K32" s="3">
        <f t="shared" si="2"/>
        <v>-3.1971074216236482E-2</v>
      </c>
      <c r="L32" s="3">
        <f t="shared" si="3"/>
        <v>1.4559429094366746E-3</v>
      </c>
    </row>
    <row r="33" spans="2:12" ht="23" x14ac:dyDescent="0.25">
      <c r="B33" s="45" t="s">
        <v>78</v>
      </c>
      <c r="C33" s="46">
        <v>6.4262763298821848E-3</v>
      </c>
      <c r="D33" s="47">
        <v>7.9920333158500376E-2</v>
      </c>
      <c r="E33" s="48">
        <v>2801</v>
      </c>
      <c r="F33" s="49">
        <v>0</v>
      </c>
      <c r="H33" s="45" t="s">
        <v>78</v>
      </c>
      <c r="I33" s="66">
        <v>-6.5224111526669942E-3</v>
      </c>
      <c r="J33" s="60"/>
      <c r="K33" s="3">
        <f t="shared" si="2"/>
        <v>-8.1086953471659562E-2</v>
      </c>
      <c r="L33" s="3">
        <f t="shared" si="3"/>
        <v>5.2445747843689252E-4</v>
      </c>
    </row>
    <row r="34" spans="2:12" ht="23" x14ac:dyDescent="0.25">
      <c r="B34" s="45" t="s">
        <v>79</v>
      </c>
      <c r="C34" s="46">
        <v>4.6411995715815784E-3</v>
      </c>
      <c r="D34" s="47">
        <v>6.7980208268841616E-2</v>
      </c>
      <c r="E34" s="48">
        <v>2801</v>
      </c>
      <c r="F34" s="49">
        <v>0</v>
      </c>
      <c r="H34" s="45" t="s">
        <v>79</v>
      </c>
      <c r="I34" s="66">
        <v>1.3735529017455562E-3</v>
      </c>
      <c r="J34" s="60"/>
      <c r="K34" s="3">
        <f t="shared" si="2"/>
        <v>2.0111411886230848E-2</v>
      </c>
      <c r="L34" s="3">
        <f t="shared" si="3"/>
        <v>-9.3776310803802391E-5</v>
      </c>
    </row>
    <row r="35" spans="2:12" ht="23" x14ac:dyDescent="0.25">
      <c r="B35" s="45" t="s">
        <v>80</v>
      </c>
      <c r="C35" s="46">
        <v>2.8561228132809712E-3</v>
      </c>
      <c r="D35" s="47">
        <v>5.3375860707325369E-2</v>
      </c>
      <c r="E35" s="48">
        <v>2801</v>
      </c>
      <c r="F35" s="49">
        <v>0</v>
      </c>
      <c r="H35" s="45" t="s">
        <v>80</v>
      </c>
      <c r="I35" s="66">
        <v>3.1908254682854469E-3</v>
      </c>
      <c r="J35" s="60"/>
      <c r="K35" s="3">
        <f t="shared" si="2"/>
        <v>5.9609569507805923E-2</v>
      </c>
      <c r="L35" s="3">
        <f t="shared" si="3"/>
        <v>-1.7073990550033923E-4</v>
      </c>
    </row>
    <row r="36" spans="2:12" ht="34.5" x14ac:dyDescent="0.25">
      <c r="B36" s="45" t="s">
        <v>81</v>
      </c>
      <c r="C36" s="46">
        <v>0.29560871117458049</v>
      </c>
      <c r="D36" s="47">
        <v>0.45639737821155668</v>
      </c>
      <c r="E36" s="48">
        <v>2801</v>
      </c>
      <c r="F36" s="49">
        <v>0</v>
      </c>
      <c r="H36" s="45" t="s">
        <v>81</v>
      </c>
      <c r="I36" s="66">
        <v>-2.1469897181456931E-2</v>
      </c>
      <c r="J36" s="60"/>
      <c r="K36" s="3">
        <f t="shared" si="2"/>
        <v>-3.3136054825419127E-2</v>
      </c>
      <c r="L36" s="3">
        <f t="shared" si="3"/>
        <v>1.3906058487302093E-2</v>
      </c>
    </row>
    <row r="37" spans="2:12" ht="23" x14ac:dyDescent="0.25">
      <c r="B37" s="45" t="s">
        <v>82</v>
      </c>
      <c r="C37" s="46">
        <v>9.2109960728311319E-2</v>
      </c>
      <c r="D37" s="47">
        <v>0.28923274743713784</v>
      </c>
      <c r="E37" s="48">
        <v>2801</v>
      </c>
      <c r="F37" s="49">
        <v>0</v>
      </c>
      <c r="H37" s="45" t="s">
        <v>82</v>
      </c>
      <c r="I37" s="66">
        <v>-2.8822717956292758E-2</v>
      </c>
      <c r="J37" s="60"/>
      <c r="K37" s="3">
        <f t="shared" si="2"/>
        <v>-9.047336018872755E-2</v>
      </c>
      <c r="L37" s="3">
        <f t="shared" si="3"/>
        <v>9.1789724454155366E-3</v>
      </c>
    </row>
    <row r="38" spans="2:12" ht="34.5" x14ac:dyDescent="0.25">
      <c r="B38" s="45" t="s">
        <v>83</v>
      </c>
      <c r="C38" s="46">
        <v>5.5337379507318818E-2</v>
      </c>
      <c r="D38" s="47">
        <v>0.2286784284413684</v>
      </c>
      <c r="E38" s="48">
        <v>2801</v>
      </c>
      <c r="F38" s="49">
        <v>0</v>
      </c>
      <c r="H38" s="45" t="s">
        <v>83</v>
      </c>
      <c r="I38" s="66">
        <v>-3.0758433183688896E-2</v>
      </c>
      <c r="J38" s="60"/>
      <c r="K38" s="3">
        <f t="shared" si="2"/>
        <v>-0.12706201582543428</v>
      </c>
      <c r="L38" s="3">
        <f t="shared" si="3"/>
        <v>7.4431641923440352E-3</v>
      </c>
    </row>
    <row r="39" spans="2:12" ht="23" x14ac:dyDescent="0.25">
      <c r="B39" s="45" t="s">
        <v>84</v>
      </c>
      <c r="C39" s="46">
        <v>3.2131381649410924E-3</v>
      </c>
      <c r="D39" s="47">
        <v>5.6603513761816736E-2</v>
      </c>
      <c r="E39" s="48">
        <v>2801</v>
      </c>
      <c r="F39" s="49">
        <v>0</v>
      </c>
      <c r="H39" s="45" t="s">
        <v>84</v>
      </c>
      <c r="I39" s="66">
        <v>-2.210226859592612E-3</v>
      </c>
      <c r="J39" s="60"/>
      <c r="K39" s="3">
        <f t="shared" si="2"/>
        <v>-3.8922055344257592E-2</v>
      </c>
      <c r="L39" s="3">
        <f t="shared" si="3"/>
        <v>1.2546507811544351E-4</v>
      </c>
    </row>
    <row r="40" spans="2:12" ht="34.5" x14ac:dyDescent="0.25">
      <c r="B40" s="45" t="s">
        <v>85</v>
      </c>
      <c r="C40" s="46">
        <v>3.570153516601214E-4</v>
      </c>
      <c r="D40" s="47">
        <v>1.8894849871331571E-2</v>
      </c>
      <c r="E40" s="48">
        <v>2801</v>
      </c>
      <c r="F40" s="49">
        <v>0</v>
      </c>
      <c r="H40" s="45" t="s">
        <v>85</v>
      </c>
      <c r="I40" s="66">
        <v>-3.8029215257947349E-3</v>
      </c>
      <c r="J40" s="60"/>
      <c r="K40" s="3">
        <f t="shared" si="2"/>
        <v>-0.20119576764654978</v>
      </c>
      <c r="L40" s="3">
        <f t="shared" si="3"/>
        <v>7.1855631302339203E-5</v>
      </c>
    </row>
    <row r="41" spans="2:12" ht="23" x14ac:dyDescent="0.25">
      <c r="B41" s="45" t="s">
        <v>86</v>
      </c>
      <c r="C41" s="46">
        <v>5.3552302749018208E-3</v>
      </c>
      <c r="D41" s="47">
        <v>7.2996261024297418E-2</v>
      </c>
      <c r="E41" s="48">
        <v>2801</v>
      </c>
      <c r="F41" s="49">
        <v>0</v>
      </c>
      <c r="H41" s="45" t="s">
        <v>86</v>
      </c>
      <c r="I41" s="66">
        <v>6.9254652441032268E-3</v>
      </c>
      <c r="J41" s="60"/>
      <c r="K41" s="3">
        <f t="shared" si="2"/>
        <v>9.4366172819007402E-2</v>
      </c>
      <c r="L41" s="3">
        <f t="shared" si="3"/>
        <v>-5.0807343585251657E-4</v>
      </c>
    </row>
    <row r="42" spans="2:12" x14ac:dyDescent="0.25">
      <c r="B42" s="45" t="s">
        <v>87</v>
      </c>
      <c r="C42" s="46">
        <v>0.33773652267047483</v>
      </c>
      <c r="D42" s="47">
        <v>0.47302266993156028</v>
      </c>
      <c r="E42" s="48">
        <v>2801</v>
      </c>
      <c r="F42" s="49">
        <v>0</v>
      </c>
      <c r="H42" s="45" t="s">
        <v>87</v>
      </c>
      <c r="I42" s="66">
        <v>0.10856424186239955</v>
      </c>
      <c r="J42" s="60"/>
      <c r="K42" s="3">
        <f t="shared" si="2"/>
        <v>0.15199722317714492</v>
      </c>
      <c r="L42" s="3">
        <f t="shared" si="3"/>
        <v>-7.7514486860150458E-2</v>
      </c>
    </row>
    <row r="43" spans="2:12" ht="23" x14ac:dyDescent="0.25">
      <c r="B43" s="45" t="s">
        <v>88</v>
      </c>
      <c r="C43" s="46">
        <v>0.47018921813637987</v>
      </c>
      <c r="D43" s="47">
        <v>0.4991996450442216</v>
      </c>
      <c r="E43" s="48">
        <v>2801</v>
      </c>
      <c r="F43" s="49">
        <v>0</v>
      </c>
      <c r="H43" s="45" t="s">
        <v>88</v>
      </c>
      <c r="I43" s="66">
        <v>-4.6695192182386387E-2</v>
      </c>
      <c r="J43" s="60"/>
      <c r="K43" s="3">
        <f t="shared" si="2"/>
        <v>-4.955856143934273E-2</v>
      </c>
      <c r="L43" s="3">
        <f t="shared" si="3"/>
        <v>4.3981553514564939E-2</v>
      </c>
    </row>
    <row r="44" spans="2:12" ht="23" x14ac:dyDescent="0.25">
      <c r="B44" s="45" t="s">
        <v>89</v>
      </c>
      <c r="C44" s="46">
        <v>0.13495180292752587</v>
      </c>
      <c r="D44" s="47">
        <v>0.341733092639251</v>
      </c>
      <c r="E44" s="48">
        <v>2801</v>
      </c>
      <c r="F44" s="49">
        <v>0</v>
      </c>
      <c r="H44" s="45" t="s">
        <v>89</v>
      </c>
      <c r="I44" s="66">
        <v>-7.6627819173500408E-2</v>
      </c>
      <c r="J44" s="60"/>
      <c r="K44" s="3">
        <f t="shared" si="2"/>
        <v>-0.19397230835822918</v>
      </c>
      <c r="L44" s="3">
        <f t="shared" si="3"/>
        <v>3.0260640759145942E-2</v>
      </c>
    </row>
    <row r="45" spans="2:12" ht="23" x14ac:dyDescent="0.25">
      <c r="B45" s="45" t="s">
        <v>90</v>
      </c>
      <c r="C45" s="46">
        <v>3.570153516601214E-4</v>
      </c>
      <c r="D45" s="47">
        <v>1.8894849871330634E-2</v>
      </c>
      <c r="E45" s="48">
        <v>2801</v>
      </c>
      <c r="F45" s="49">
        <v>0</v>
      </c>
      <c r="H45" s="45" t="s">
        <v>90</v>
      </c>
      <c r="I45" s="66">
        <v>-1.0813385992963321E-2</v>
      </c>
      <c r="J45" s="60"/>
      <c r="K45" s="3">
        <f t="shared" si="2"/>
        <v>-0.57208845382581308</v>
      </c>
      <c r="L45" s="3">
        <f t="shared" si="3"/>
        <v>2.0431730493779041E-4</v>
      </c>
    </row>
    <row r="46" spans="2:12" ht="23" x14ac:dyDescent="0.25">
      <c r="B46" s="45" t="s">
        <v>91</v>
      </c>
      <c r="C46" s="46">
        <v>4.8554087825776505E-2</v>
      </c>
      <c r="D46" s="47">
        <v>0.21497229394215153</v>
      </c>
      <c r="E46" s="48">
        <v>2801</v>
      </c>
      <c r="F46" s="49">
        <v>0</v>
      </c>
      <c r="H46" s="45" t="s">
        <v>91</v>
      </c>
      <c r="I46" s="66">
        <v>-8.7161446341044706E-3</v>
      </c>
      <c r="J46" s="60"/>
      <c r="K46" s="3">
        <f t="shared" si="2"/>
        <v>-3.857678601257146E-2</v>
      </c>
      <c r="L46" s="3">
        <f t="shared" si="3"/>
        <v>1.9686464906978306E-3</v>
      </c>
    </row>
    <row r="47" spans="2:12" ht="23" x14ac:dyDescent="0.25">
      <c r="B47" s="45" t="s">
        <v>92</v>
      </c>
      <c r="C47" s="46">
        <v>2.8561228132809712E-3</v>
      </c>
      <c r="D47" s="47">
        <v>5.3375860707325397E-2</v>
      </c>
      <c r="E47" s="48">
        <v>2801</v>
      </c>
      <c r="F47" s="49">
        <v>0</v>
      </c>
      <c r="H47" s="45" t="s">
        <v>92</v>
      </c>
      <c r="I47" s="66">
        <v>-5.3272904157415993E-3</v>
      </c>
      <c r="J47" s="60"/>
      <c r="K47" s="3">
        <f t="shared" si="2"/>
        <v>-9.9522048912331407E-2</v>
      </c>
      <c r="L47" s="3">
        <f t="shared" si="3"/>
        <v>2.850613645895637E-4</v>
      </c>
    </row>
    <row r="48" spans="2:12" x14ac:dyDescent="0.25">
      <c r="B48" s="45" t="s">
        <v>93</v>
      </c>
      <c r="C48" s="46">
        <v>0.93073902177793644</v>
      </c>
      <c r="D48" s="47">
        <v>0.2539427453924859</v>
      </c>
      <c r="E48" s="48">
        <v>2801</v>
      </c>
      <c r="F48" s="49">
        <v>0</v>
      </c>
      <c r="H48" s="45" t="s">
        <v>93</v>
      </c>
      <c r="I48" s="66">
        <v>6.4163240489490167E-2</v>
      </c>
      <c r="J48" s="60"/>
      <c r="K48" s="3">
        <f t="shared" si="2"/>
        <v>1.7500042363214927E-2</v>
      </c>
      <c r="L48" s="3">
        <f t="shared" si="3"/>
        <v>-0.23516809505619229</v>
      </c>
    </row>
    <row r="49" spans="2:12" x14ac:dyDescent="0.25">
      <c r="B49" s="45" t="s">
        <v>94</v>
      </c>
      <c r="C49" s="46">
        <v>0.59335951445912172</v>
      </c>
      <c r="D49" s="47">
        <v>0.49129438620594312</v>
      </c>
      <c r="E49" s="48">
        <v>2801</v>
      </c>
      <c r="F49" s="49">
        <v>0</v>
      </c>
      <c r="H49" s="45" t="s">
        <v>94</v>
      </c>
      <c r="I49" s="66">
        <v>5.5955163932904992E-2</v>
      </c>
      <c r="J49" s="60"/>
      <c r="K49" s="3">
        <f t="shared" si="2"/>
        <v>4.6313647517759238E-2</v>
      </c>
      <c r="L49" s="3">
        <f t="shared" si="3"/>
        <v>-6.757970340168204E-2</v>
      </c>
    </row>
    <row r="50" spans="2:12" x14ac:dyDescent="0.25">
      <c r="B50" s="45" t="s">
        <v>95</v>
      </c>
      <c r="C50" s="46">
        <v>0.76722599071760089</v>
      </c>
      <c r="D50" s="47">
        <v>0.42267487756458616</v>
      </c>
      <c r="E50" s="48">
        <v>2801</v>
      </c>
      <c r="F50" s="49">
        <v>0</v>
      </c>
      <c r="H50" s="45" t="s">
        <v>95</v>
      </c>
      <c r="I50" s="66">
        <v>8.2215653703515107E-2</v>
      </c>
      <c r="J50" s="60"/>
      <c r="K50" s="3">
        <f t="shared" si="2"/>
        <v>4.5277513176581533E-2</v>
      </c>
      <c r="L50" s="3">
        <f t="shared" si="3"/>
        <v>-0.14923523898232169</v>
      </c>
    </row>
    <row r="51" spans="2:12" x14ac:dyDescent="0.25">
      <c r="B51" s="45" t="s">
        <v>96</v>
      </c>
      <c r="C51" s="46">
        <v>1.0710460549803642E-2</v>
      </c>
      <c r="D51" s="47">
        <v>0.10295402265003412</v>
      </c>
      <c r="E51" s="48">
        <v>2801</v>
      </c>
      <c r="F51" s="49">
        <v>0</v>
      </c>
      <c r="H51" s="45" t="s">
        <v>96</v>
      </c>
      <c r="I51" s="66">
        <v>2.5461098210919582E-2</v>
      </c>
      <c r="J51" s="60"/>
      <c r="K51" s="3">
        <f t="shared" si="2"/>
        <v>0.24465676497749264</v>
      </c>
      <c r="L51" s="3">
        <f t="shared" si="3"/>
        <v>-2.6487560264614866E-3</v>
      </c>
    </row>
    <row r="52" spans="2:12" x14ac:dyDescent="0.25">
      <c r="B52" s="45" t="s">
        <v>97</v>
      </c>
      <c r="C52" s="46">
        <v>0.21063905747947162</v>
      </c>
      <c r="D52" s="47">
        <v>0.40783529417396458</v>
      </c>
      <c r="E52" s="48">
        <v>2801</v>
      </c>
      <c r="F52" s="49">
        <v>0</v>
      </c>
      <c r="H52" s="45" t="s">
        <v>97</v>
      </c>
      <c r="I52" s="66">
        <v>8.3968326163151794E-2</v>
      </c>
      <c r="J52" s="60"/>
      <c r="K52" s="3">
        <f t="shared" si="2"/>
        <v>0.1625198162808929</v>
      </c>
      <c r="L52" s="3">
        <f t="shared" si="3"/>
        <v>-4.3368019722174043E-2</v>
      </c>
    </row>
    <row r="53" spans="2:12" x14ac:dyDescent="0.25">
      <c r="B53" s="45" t="s">
        <v>98</v>
      </c>
      <c r="C53" s="46">
        <v>0.4644769725098179</v>
      </c>
      <c r="D53" s="47">
        <v>0.49882557027365382</v>
      </c>
      <c r="E53" s="48">
        <v>2801</v>
      </c>
      <c r="F53" s="49">
        <v>0</v>
      </c>
      <c r="H53" s="45" t="s">
        <v>98</v>
      </c>
      <c r="I53" s="66">
        <v>0.10109450746836218</v>
      </c>
      <c r="J53" s="60"/>
      <c r="K53" s="3">
        <f t="shared" si="2"/>
        <v>0.10853179934698616</v>
      </c>
      <c r="L53" s="3">
        <f t="shared" si="3"/>
        <v>-9.4133247300285994E-2</v>
      </c>
    </row>
    <row r="54" spans="2:12" x14ac:dyDescent="0.25">
      <c r="B54" s="45" t="s">
        <v>99</v>
      </c>
      <c r="C54" s="46">
        <v>0.13138164941092467</v>
      </c>
      <c r="D54" s="47">
        <v>0.33787759460278788</v>
      </c>
      <c r="E54" s="48">
        <v>2801</v>
      </c>
      <c r="F54" s="49">
        <v>0</v>
      </c>
      <c r="H54" s="45" t="s">
        <v>99</v>
      </c>
      <c r="I54" s="66">
        <v>5.9862646517890916E-2</v>
      </c>
      <c r="J54" s="60"/>
      <c r="K54" s="3">
        <f t="shared" si="2"/>
        <v>0.15389535770016466</v>
      </c>
      <c r="L54" s="3">
        <f t="shared" si="3"/>
        <v>-2.3277226318808301E-2</v>
      </c>
    </row>
    <row r="55" spans="2:12" x14ac:dyDescent="0.25">
      <c r="B55" s="45" t="s">
        <v>100</v>
      </c>
      <c r="C55" s="46">
        <v>2.320599785790789E-2</v>
      </c>
      <c r="D55" s="47">
        <v>0.15058411287293219</v>
      </c>
      <c r="E55" s="48">
        <v>2801</v>
      </c>
      <c r="F55" s="49">
        <v>0</v>
      </c>
      <c r="H55" s="45" t="s">
        <v>100</v>
      </c>
      <c r="I55" s="66">
        <v>4.0241278767203327E-2</v>
      </c>
      <c r="J55" s="60"/>
      <c r="K55" s="3">
        <f t="shared" si="2"/>
        <v>0.261033112912124</v>
      </c>
      <c r="L55" s="3">
        <f t="shared" si="3"/>
        <v>-6.201444568453238E-3</v>
      </c>
    </row>
    <row r="56" spans="2:12" x14ac:dyDescent="0.25">
      <c r="B56" s="45" t="s">
        <v>101</v>
      </c>
      <c r="C56" s="46">
        <v>3.0703320242770438E-2</v>
      </c>
      <c r="D56" s="47">
        <v>0.17254348774720751</v>
      </c>
      <c r="E56" s="48">
        <v>2801</v>
      </c>
      <c r="F56" s="49">
        <v>0</v>
      </c>
      <c r="H56" s="45" t="s">
        <v>101</v>
      </c>
      <c r="I56" s="66">
        <v>5.9128630353574331E-2</v>
      </c>
      <c r="J56" s="60"/>
      <c r="K56" s="3">
        <f t="shared" si="2"/>
        <v>0.3321666081323299</v>
      </c>
      <c r="L56" s="3">
        <f t="shared" si="3"/>
        <v>-1.0521667881908054E-2</v>
      </c>
    </row>
    <row r="57" spans="2:12" ht="23" x14ac:dyDescent="0.25">
      <c r="B57" s="45" t="s">
        <v>102</v>
      </c>
      <c r="C57" s="46">
        <v>2.5348089967868619E-2</v>
      </c>
      <c r="D57" s="47">
        <v>0.15720810322204398</v>
      </c>
      <c r="E57" s="48">
        <v>2801</v>
      </c>
      <c r="F57" s="49">
        <v>0</v>
      </c>
      <c r="H57" s="45" t="s">
        <v>102</v>
      </c>
      <c r="I57" s="66">
        <v>3.6873597472765855E-2</v>
      </c>
      <c r="J57" s="60"/>
      <c r="K57" s="3">
        <f t="shared" si="2"/>
        <v>0.22860731393614192</v>
      </c>
      <c r="L57" s="3">
        <f t="shared" si="3"/>
        <v>-5.9454649411963658E-3</v>
      </c>
    </row>
    <row r="58" spans="2:12" x14ac:dyDescent="0.25">
      <c r="B58" s="45" t="s">
        <v>103</v>
      </c>
      <c r="C58" s="46">
        <v>0.22170653338093538</v>
      </c>
      <c r="D58" s="47">
        <v>0.41546885854179594</v>
      </c>
      <c r="E58" s="48">
        <v>2801</v>
      </c>
      <c r="F58" s="49">
        <v>0</v>
      </c>
      <c r="H58" s="45" t="s">
        <v>103</v>
      </c>
      <c r="I58" s="66">
        <v>5.352441984887233E-2</v>
      </c>
      <c r="J58" s="60"/>
      <c r="K58" s="4">
        <f t="shared" si="2"/>
        <v>0.10026673580099957</v>
      </c>
      <c r="L58" s="3">
        <f t="shared" si="3"/>
        <v>-2.8562221528633365E-2</v>
      </c>
    </row>
    <row r="59" spans="2:12" x14ac:dyDescent="0.25">
      <c r="B59" s="45" t="s">
        <v>104</v>
      </c>
      <c r="C59" s="46">
        <v>0.17065333809353803</v>
      </c>
      <c r="D59" s="47">
        <v>0.37627293683825946</v>
      </c>
      <c r="E59" s="48">
        <v>2801</v>
      </c>
      <c r="F59" s="49">
        <v>0</v>
      </c>
      <c r="H59" s="45" t="s">
        <v>104</v>
      </c>
      <c r="I59" s="66">
        <v>1.0740372316322489E-2</v>
      </c>
      <c r="J59" s="60"/>
      <c r="K59" s="4">
        <f t="shared" si="2"/>
        <v>2.3672954007860278E-2</v>
      </c>
      <c r="L59" s="3">
        <f t="shared" si="1"/>
        <v>-4.8711459387676334E-3</v>
      </c>
    </row>
    <row r="60" spans="2:12" x14ac:dyDescent="0.25">
      <c r="B60" s="45" t="s">
        <v>105</v>
      </c>
      <c r="C60" s="46">
        <v>0.79043198857550878</v>
      </c>
      <c r="D60" s="47">
        <v>0.40707299156549881</v>
      </c>
      <c r="E60" s="48">
        <v>2801</v>
      </c>
      <c r="F60" s="49">
        <v>0</v>
      </c>
      <c r="H60" s="45" t="s">
        <v>105</v>
      </c>
      <c r="I60" s="66">
        <v>6.8728488551241945E-2</v>
      </c>
      <c r="J60" s="60"/>
      <c r="K60" s="4">
        <f t="shared" si="2"/>
        <v>3.538257996066823E-2</v>
      </c>
      <c r="L60" s="3">
        <f t="shared" si="1"/>
        <v>-0.13345320618895992</v>
      </c>
    </row>
    <row r="61" spans="2:12" x14ac:dyDescent="0.25">
      <c r="B61" s="45" t="s">
        <v>106</v>
      </c>
      <c r="C61" s="46">
        <v>0.8771867190289182</v>
      </c>
      <c r="D61" s="47">
        <v>0.32828136415600723</v>
      </c>
      <c r="E61" s="48">
        <v>2801</v>
      </c>
      <c r="F61" s="49">
        <v>0</v>
      </c>
      <c r="H61" s="45" t="s">
        <v>106</v>
      </c>
      <c r="I61" s="66">
        <v>4.3613095841488668E-2</v>
      </c>
      <c r="J61" s="60"/>
      <c r="K61" s="4">
        <f t="shared" si="2"/>
        <v>1.6316087291065477E-2</v>
      </c>
      <c r="L61" s="3">
        <f t="shared" si="1"/>
        <v>-0.1165367048667089</v>
      </c>
    </row>
    <row r="62" spans="2:12" x14ac:dyDescent="0.25">
      <c r="B62" s="45" t="s">
        <v>107</v>
      </c>
      <c r="C62" s="46">
        <v>0.92252766868975367</v>
      </c>
      <c r="D62" s="47">
        <v>0.2673871618523484</v>
      </c>
      <c r="E62" s="48">
        <v>2801</v>
      </c>
      <c r="F62" s="49">
        <v>0</v>
      </c>
      <c r="H62" s="45" t="s">
        <v>107</v>
      </c>
      <c r="I62" s="66">
        <v>4.0716611275323347E-2</v>
      </c>
      <c r="J62" s="60"/>
      <c r="K62" s="4">
        <f t="shared" si="2"/>
        <v>1.1797166239021724E-2</v>
      </c>
      <c r="L62" s="3">
        <f t="shared" si="1"/>
        <v>-0.1404786984407011</v>
      </c>
    </row>
    <row r="63" spans="2:12" x14ac:dyDescent="0.25">
      <c r="B63" s="45" t="s">
        <v>108</v>
      </c>
      <c r="C63" s="46">
        <v>0.36415565869332384</v>
      </c>
      <c r="D63" s="47">
        <v>0.48127851608755939</v>
      </c>
      <c r="E63" s="48">
        <v>2801</v>
      </c>
      <c r="F63" s="49">
        <v>0</v>
      </c>
      <c r="H63" s="45" t="s">
        <v>108</v>
      </c>
      <c r="I63" s="66">
        <v>8.3524065779436676E-2</v>
      </c>
      <c r="J63" s="60"/>
      <c r="K63" s="4">
        <f t="shared" si="2"/>
        <v>0.1103483800201864</v>
      </c>
      <c r="L63" s="3">
        <f t="shared" si="1"/>
        <v>-6.3197836957097228E-2</v>
      </c>
    </row>
    <row r="64" spans="2:12" x14ac:dyDescent="0.25">
      <c r="B64" s="45" t="s">
        <v>109</v>
      </c>
      <c r="C64" s="46">
        <v>0.63370224919671547</v>
      </c>
      <c r="D64" s="47">
        <v>0.48187821063441932</v>
      </c>
      <c r="E64" s="48">
        <v>2801</v>
      </c>
      <c r="F64" s="49">
        <v>0</v>
      </c>
      <c r="H64" s="45" t="s">
        <v>109</v>
      </c>
      <c r="I64" s="66">
        <v>7.3274975015542615E-2</v>
      </c>
      <c r="J64" s="60"/>
      <c r="K64" s="4">
        <f t="shared" si="2"/>
        <v>5.5699672543863689E-2</v>
      </c>
      <c r="L64" s="3">
        <f t="shared" si="1"/>
        <v>-9.6361519264481527E-2</v>
      </c>
    </row>
    <row r="65" spans="2:12" x14ac:dyDescent="0.25">
      <c r="B65" s="45" t="s">
        <v>110</v>
      </c>
      <c r="C65" s="46">
        <v>0.95715815780078539</v>
      </c>
      <c r="D65" s="47">
        <v>0.20253657424215582</v>
      </c>
      <c r="E65" s="48">
        <v>2801</v>
      </c>
      <c r="F65" s="49">
        <v>0</v>
      </c>
      <c r="H65" s="45" t="s">
        <v>110</v>
      </c>
      <c r="I65" s="66">
        <v>4.4123415188628529E-2</v>
      </c>
      <c r="J65" s="60"/>
      <c r="K65" s="4">
        <f t="shared" si="2"/>
        <v>9.3332693014820476E-3</v>
      </c>
      <c r="L65" s="3">
        <f t="shared" si="1"/>
        <v>-0.20852079164394452</v>
      </c>
    </row>
    <row r="66" spans="2:12" x14ac:dyDescent="0.25">
      <c r="B66" s="45" t="s">
        <v>111</v>
      </c>
      <c r="C66" s="46">
        <v>0.19564441270974653</v>
      </c>
      <c r="D66" s="47">
        <v>0.39676678190947473</v>
      </c>
      <c r="E66" s="48">
        <v>2801</v>
      </c>
      <c r="F66" s="49">
        <v>0</v>
      </c>
      <c r="H66" s="45" t="s">
        <v>111</v>
      </c>
      <c r="I66" s="66">
        <v>-2.0906076937376766E-2</v>
      </c>
      <c r="J66" s="60"/>
      <c r="K66" s="4">
        <f t="shared" si="2"/>
        <v>-4.2382378161727234E-2</v>
      </c>
      <c r="L66" s="3">
        <f t="shared" si="1"/>
        <v>1.030871870067755E-2</v>
      </c>
    </row>
    <row r="67" spans="2:12" x14ac:dyDescent="0.25">
      <c r="B67" s="45" t="s">
        <v>112</v>
      </c>
      <c r="C67" s="46">
        <v>0.13887897179578723</v>
      </c>
      <c r="D67" s="47">
        <v>0.34588193690263042</v>
      </c>
      <c r="E67" s="48">
        <v>2801</v>
      </c>
      <c r="F67" s="49">
        <v>0</v>
      </c>
      <c r="H67" s="45" t="s">
        <v>112</v>
      </c>
      <c r="I67" s="66">
        <v>-4.5751232691852144E-3</v>
      </c>
      <c r="J67" s="60"/>
      <c r="K67" s="4">
        <f t="shared" si="2"/>
        <v>-1.1390403583957234E-2</v>
      </c>
      <c r="L67" s="3">
        <f t="shared" si="1"/>
        <v>1.8370095332335672E-3</v>
      </c>
    </row>
    <row r="68" spans="2:12" x14ac:dyDescent="0.25">
      <c r="B68" s="45" t="s">
        <v>113</v>
      </c>
      <c r="C68" s="46">
        <v>3.9271688682613352E-3</v>
      </c>
      <c r="D68" s="47">
        <v>6.2555121813968009E-2</v>
      </c>
      <c r="E68" s="48">
        <v>2801</v>
      </c>
      <c r="F68" s="49">
        <v>0</v>
      </c>
      <c r="H68" s="45" t="s">
        <v>113</v>
      </c>
      <c r="I68" s="66">
        <v>-2.429139663307886E-2</v>
      </c>
      <c r="J68" s="60"/>
      <c r="K68" s="4">
        <f t="shared" si="2"/>
        <v>-0.38679487010529789</v>
      </c>
      <c r="L68" s="3">
        <f t="shared" si="1"/>
        <v>1.5249976957556549E-3</v>
      </c>
    </row>
    <row r="69" spans="2:12" x14ac:dyDescent="0.25">
      <c r="B69" s="45" t="s">
        <v>114</v>
      </c>
      <c r="C69" s="46">
        <v>0.11602998928953945</v>
      </c>
      <c r="D69" s="47">
        <v>0.32031806373894084</v>
      </c>
      <c r="E69" s="48">
        <v>2801</v>
      </c>
      <c r="F69" s="49">
        <v>0</v>
      </c>
      <c r="H69" s="45" t="s">
        <v>114</v>
      </c>
      <c r="I69" s="66">
        <v>7.2568033531445905E-2</v>
      </c>
      <c r="J69" s="60"/>
      <c r="K69" s="4">
        <f t="shared" si="2"/>
        <v>0.20026334022270401</v>
      </c>
      <c r="L69" s="3">
        <f t="shared" si="1"/>
        <v>-2.628658544926446E-2</v>
      </c>
    </row>
    <row r="70" spans="2:12" x14ac:dyDescent="0.25">
      <c r="B70" s="45" t="s">
        <v>115</v>
      </c>
      <c r="C70" s="46">
        <v>6.7832916815423064E-3</v>
      </c>
      <c r="D70" s="47">
        <v>8.2095583355300303E-2</v>
      </c>
      <c r="E70" s="48">
        <v>2801</v>
      </c>
      <c r="F70" s="49">
        <v>0</v>
      </c>
      <c r="H70" s="45" t="s">
        <v>115</v>
      </c>
      <c r="I70" s="66">
        <v>-7.2061368483378133E-3</v>
      </c>
      <c r="J70" s="60"/>
      <c r="K70" s="4">
        <f t="shared" si="2"/>
        <v>-8.7181980170877693E-2</v>
      </c>
      <c r="L70" s="3">
        <f t="shared" si="1"/>
        <v>5.9541970641505257E-4</v>
      </c>
    </row>
    <row r="71" spans="2:12" x14ac:dyDescent="0.25">
      <c r="B71" s="45" t="s">
        <v>116</v>
      </c>
      <c r="C71" s="46">
        <v>3.570153516601214E-3</v>
      </c>
      <c r="D71" s="47">
        <v>5.9654656340934885E-2</v>
      </c>
      <c r="E71" s="48">
        <v>2801</v>
      </c>
      <c r="F71" s="49">
        <v>0</v>
      </c>
      <c r="H71" s="45" t="s">
        <v>116</v>
      </c>
      <c r="I71" s="66">
        <v>-2.5642827155372468E-3</v>
      </c>
      <c r="J71" s="60"/>
      <c r="K71" s="4">
        <f t="shared" si="2"/>
        <v>-4.2831993163784089E-2</v>
      </c>
      <c r="L71" s="3">
        <f t="shared" si="1"/>
        <v>1.534646834961809E-4</v>
      </c>
    </row>
    <row r="72" spans="2:12" x14ac:dyDescent="0.25">
      <c r="B72" s="45" t="s">
        <v>117</v>
      </c>
      <c r="C72" s="46">
        <v>0.58122099250267767</v>
      </c>
      <c r="D72" s="47">
        <v>0.49344714010058249</v>
      </c>
      <c r="E72" s="48">
        <v>2801</v>
      </c>
      <c r="F72" s="49">
        <v>0</v>
      </c>
      <c r="H72" s="45" t="s">
        <v>117</v>
      </c>
      <c r="I72" s="66">
        <v>8.0288289565573087E-2</v>
      </c>
      <c r="J72" s="60"/>
      <c r="K72" s="4">
        <f t="shared" si="2"/>
        <v>6.8139112552308465E-2</v>
      </c>
      <c r="L72" s="3">
        <f t="shared" ref="L72:L123" si="4">((0-C72)/D72)*I72</f>
        <v>-9.4569885110961829E-2</v>
      </c>
    </row>
    <row r="73" spans="2:12" ht="23" x14ac:dyDescent="0.25">
      <c r="B73" s="45" t="s">
        <v>118</v>
      </c>
      <c r="C73" s="46">
        <v>2.4277043912888253E-2</v>
      </c>
      <c r="D73" s="47">
        <v>0.15393547003060937</v>
      </c>
      <c r="E73" s="48">
        <v>2801</v>
      </c>
      <c r="F73" s="49">
        <v>0</v>
      </c>
      <c r="H73" s="45" t="s">
        <v>118</v>
      </c>
      <c r="I73" s="66">
        <v>-3.0423909959869058E-2</v>
      </c>
      <c r="J73" s="60"/>
      <c r="K73" s="4">
        <f t="shared" si="2"/>
        <v>-0.19284254211111171</v>
      </c>
      <c r="L73" s="3">
        <f t="shared" si="4"/>
        <v>4.7981313075578461E-3</v>
      </c>
    </row>
    <row r="74" spans="2:12" ht="23" x14ac:dyDescent="0.25">
      <c r="B74" s="45" t="s">
        <v>119</v>
      </c>
      <c r="C74" s="46">
        <v>2.4991074616208496E-3</v>
      </c>
      <c r="D74" s="47">
        <v>4.9937483229993002E-2</v>
      </c>
      <c r="E74" s="48">
        <v>2801</v>
      </c>
      <c r="F74" s="49">
        <v>0</v>
      </c>
      <c r="H74" s="45" t="s">
        <v>119</v>
      </c>
      <c r="I74" s="66">
        <v>-1.2090092387629791E-2</v>
      </c>
      <c r="J74" s="60"/>
      <c r="K74" s="4">
        <f t="shared" si="2"/>
        <v>-0.24149951434254271</v>
      </c>
      <c r="L74" s="3">
        <f t="shared" si="4"/>
        <v>6.0504531152390793E-4</v>
      </c>
    </row>
    <row r="75" spans="2:12" ht="23" x14ac:dyDescent="0.25">
      <c r="B75" s="45" t="s">
        <v>120</v>
      </c>
      <c r="C75" s="46">
        <v>1.0710460549803642E-3</v>
      </c>
      <c r="D75" s="47">
        <v>3.2715149733477493E-2</v>
      </c>
      <c r="E75" s="48">
        <v>2801</v>
      </c>
      <c r="F75" s="49">
        <v>0</v>
      </c>
      <c r="H75" s="45" t="s">
        <v>120</v>
      </c>
      <c r="I75" s="66">
        <v>-2.3316941302214044E-3</v>
      </c>
      <c r="J75" s="60"/>
      <c r="K75" s="4">
        <f t="shared" si="2"/>
        <v>-7.1196274429346021E-2</v>
      </c>
      <c r="L75" s="3">
        <f t="shared" si="4"/>
        <v>7.6336248494652639E-5</v>
      </c>
    </row>
    <row r="76" spans="2:12" ht="23" x14ac:dyDescent="0.25">
      <c r="B76" s="45" t="s">
        <v>121</v>
      </c>
      <c r="C76" s="46">
        <v>1.1424491253123885E-2</v>
      </c>
      <c r="D76" s="47">
        <v>0.10629207785272701</v>
      </c>
      <c r="E76" s="48">
        <v>2801</v>
      </c>
      <c r="F76" s="49">
        <v>0</v>
      </c>
      <c r="H76" s="45" t="s">
        <v>121</v>
      </c>
      <c r="I76" s="66">
        <v>1.4872096684126941E-3</v>
      </c>
      <c r="J76" s="60"/>
      <c r="K76" s="4">
        <f t="shared" si="2"/>
        <v>1.3831878012596706E-2</v>
      </c>
      <c r="L76" s="3">
        <f t="shared" si="4"/>
        <v>-1.5984835550852098E-4</v>
      </c>
    </row>
    <row r="77" spans="2:12" ht="34.5" x14ac:dyDescent="0.25">
      <c r="B77" s="45" t="s">
        <v>122</v>
      </c>
      <c r="C77" s="46">
        <v>0.13530881827918601</v>
      </c>
      <c r="D77" s="47">
        <v>0.34211420287894723</v>
      </c>
      <c r="E77" s="48">
        <v>2801</v>
      </c>
      <c r="F77" s="49">
        <v>0</v>
      </c>
      <c r="H77" s="45" t="s">
        <v>122</v>
      </c>
      <c r="I77" s="66">
        <v>7.9049687171080699E-2</v>
      </c>
      <c r="J77" s="60"/>
      <c r="K77" s="4">
        <f t="shared" si="2"/>
        <v>0.19979751451245209</v>
      </c>
      <c r="L77" s="3">
        <f t="shared" si="4"/>
        <v>-3.1264763831634741E-2</v>
      </c>
    </row>
    <row r="78" spans="2:12" ht="23" x14ac:dyDescent="0.25">
      <c r="B78" s="45" t="s">
        <v>123</v>
      </c>
      <c r="C78" s="46">
        <v>0.45626561942163513</v>
      </c>
      <c r="D78" s="47">
        <v>0.49817256705279728</v>
      </c>
      <c r="E78" s="48">
        <v>2801</v>
      </c>
      <c r="F78" s="49">
        <v>0</v>
      </c>
      <c r="H78" s="45" t="s">
        <v>123</v>
      </c>
      <c r="I78" s="66">
        <v>-7.4789124179014496E-2</v>
      </c>
      <c r="J78" s="60"/>
      <c r="K78" s="4">
        <f t="shared" si="2"/>
        <v>-8.1629179924644579E-2</v>
      </c>
      <c r="L78" s="3">
        <f t="shared" si="4"/>
        <v>6.849776227425855E-2</v>
      </c>
    </row>
    <row r="79" spans="2:12" ht="23" x14ac:dyDescent="0.25">
      <c r="B79" s="45" t="s">
        <v>124</v>
      </c>
      <c r="C79" s="46">
        <v>0.24419850053552303</v>
      </c>
      <c r="D79" s="47">
        <v>0.42968768792565171</v>
      </c>
      <c r="E79" s="48">
        <v>2801</v>
      </c>
      <c r="F79" s="49">
        <v>0</v>
      </c>
      <c r="H79" s="45" t="s">
        <v>124</v>
      </c>
      <c r="I79" s="66">
        <v>3.0338790057858941E-2</v>
      </c>
      <c r="J79" s="60"/>
      <c r="K79" s="4">
        <f t="shared" si="2"/>
        <v>5.3364580047346663E-2</v>
      </c>
      <c r="L79" s="3">
        <f t="shared" si="4"/>
        <v>-1.7242027752661843E-2</v>
      </c>
    </row>
    <row r="80" spans="2:12" ht="23" x14ac:dyDescent="0.25">
      <c r="B80" s="45" t="s">
        <v>125</v>
      </c>
      <c r="C80" s="46">
        <v>0.12495537308104249</v>
      </c>
      <c r="D80" s="47">
        <v>0.33072734747049048</v>
      </c>
      <c r="E80" s="48">
        <v>2801</v>
      </c>
      <c r="F80" s="49">
        <v>0</v>
      </c>
      <c r="H80" s="45" t="s">
        <v>125</v>
      </c>
      <c r="I80" s="66">
        <v>7.2051359277386651E-3</v>
      </c>
      <c r="J80" s="60"/>
      <c r="K80" s="4">
        <f t="shared" si="2"/>
        <v>1.9063483948363269E-2</v>
      </c>
      <c r="L80" s="3">
        <f t="shared" si="4"/>
        <v>-2.7222437298764358E-3</v>
      </c>
    </row>
    <row r="81" spans="2:12" ht="23" x14ac:dyDescent="0.25">
      <c r="B81" s="45" t="s">
        <v>127</v>
      </c>
      <c r="C81" s="46">
        <v>3.570153516601214E-4</v>
      </c>
      <c r="D81" s="47">
        <v>1.889484987133163E-2</v>
      </c>
      <c r="E81" s="48">
        <v>2801</v>
      </c>
      <c r="F81" s="49">
        <v>0</v>
      </c>
      <c r="H81" s="45" t="s">
        <v>127</v>
      </c>
      <c r="I81" s="66">
        <v>4.4840040521949643E-3</v>
      </c>
      <c r="J81" s="60"/>
      <c r="K81" s="4">
        <f t="shared" si="2"/>
        <v>0.23722883348824003</v>
      </c>
      <c r="L81" s="3">
        <f t="shared" si="4"/>
        <v>-8.472458338865715E-5</v>
      </c>
    </row>
    <row r="82" spans="2:12" ht="23" x14ac:dyDescent="0.25">
      <c r="B82" s="45" t="s">
        <v>128</v>
      </c>
      <c r="C82" s="46">
        <v>5.7122456265619424E-3</v>
      </c>
      <c r="D82" s="47">
        <v>7.537668280513217E-2</v>
      </c>
      <c r="E82" s="48">
        <v>2801</v>
      </c>
      <c r="F82" s="49">
        <v>0</v>
      </c>
      <c r="H82" s="45" t="s">
        <v>128</v>
      </c>
      <c r="I82" s="66">
        <v>-1.9342208816189321E-2</v>
      </c>
      <c r="J82" s="60"/>
      <c r="K82" s="4">
        <f t="shared" si="2"/>
        <v>-0.25514151927048673</v>
      </c>
      <c r="L82" s="3">
        <f t="shared" si="4"/>
        <v>1.4658040604408574E-3</v>
      </c>
    </row>
    <row r="83" spans="2:12" ht="23" x14ac:dyDescent="0.25">
      <c r="B83" s="45" t="s">
        <v>129</v>
      </c>
      <c r="C83" s="46">
        <v>1.4280614066404856E-3</v>
      </c>
      <c r="D83" s="47">
        <v>3.776944983511734E-2</v>
      </c>
      <c r="E83" s="48">
        <v>2801</v>
      </c>
      <c r="F83" s="49">
        <v>0</v>
      </c>
      <c r="H83" s="45" t="s">
        <v>129</v>
      </c>
      <c r="I83" s="66">
        <v>-7.7867670700342406E-3</v>
      </c>
      <c r="J83" s="60"/>
      <c r="K83" s="4">
        <f t="shared" si="2"/>
        <v>-0.20587133576061178</v>
      </c>
      <c r="L83" s="3">
        <f t="shared" si="4"/>
        <v>2.9441735539594108E-4</v>
      </c>
    </row>
    <row r="84" spans="2:12" ht="23" x14ac:dyDescent="0.25">
      <c r="B84" s="45" t="s">
        <v>130</v>
      </c>
      <c r="C84" s="46">
        <v>0.89218136379864332</v>
      </c>
      <c r="D84" s="47">
        <v>0.31020659697967751</v>
      </c>
      <c r="E84" s="48">
        <v>2801</v>
      </c>
      <c r="F84" s="49">
        <v>0</v>
      </c>
      <c r="H84" s="45" t="s">
        <v>130</v>
      </c>
      <c r="I84" s="66">
        <v>-2.2366925378471052E-2</v>
      </c>
      <c r="J84" s="60"/>
      <c r="K84" s="4">
        <f t="shared" ref="K84:K126" si="5">((1-C84)/D84)*I84</f>
        <v>-7.7740815759706466E-3</v>
      </c>
      <c r="L84" s="3">
        <f t="shared" si="4"/>
        <v>6.4329237941558412E-2</v>
      </c>
    </row>
    <row r="85" spans="2:12" ht="23" x14ac:dyDescent="0.25">
      <c r="B85" s="45" t="s">
        <v>131</v>
      </c>
      <c r="C85" s="46">
        <v>2.4991074616208496E-3</v>
      </c>
      <c r="D85" s="47">
        <v>4.9937483229992474E-2</v>
      </c>
      <c r="E85" s="48">
        <v>2801</v>
      </c>
      <c r="F85" s="49">
        <v>0</v>
      </c>
      <c r="H85" s="45" t="s">
        <v>131</v>
      </c>
      <c r="I85" s="66">
        <v>1.4773116919862207E-2</v>
      </c>
      <c r="J85" s="60"/>
      <c r="K85" s="4">
        <f t="shared" si="5"/>
        <v>0.29509291137615473</v>
      </c>
      <c r="L85" s="3">
        <f t="shared" si="4"/>
        <v>-7.3931652814355152E-4</v>
      </c>
    </row>
    <row r="86" spans="2:12" ht="23" x14ac:dyDescent="0.25">
      <c r="B86" s="45" t="s">
        <v>132</v>
      </c>
      <c r="C86" s="46">
        <v>1.5708675473045341E-2</v>
      </c>
      <c r="D86" s="47">
        <v>0.12436814342793018</v>
      </c>
      <c r="E86" s="48">
        <v>2801</v>
      </c>
      <c r="F86" s="49">
        <v>0</v>
      </c>
      <c r="H86" s="45" t="s">
        <v>132</v>
      </c>
      <c r="I86" s="66">
        <v>2.1929487111181895E-2</v>
      </c>
      <c r="J86" s="60"/>
      <c r="K86" s="4">
        <f t="shared" si="5"/>
        <v>0.17355733807645246</v>
      </c>
      <c r="L86" s="3">
        <f t="shared" si="4"/>
        <v>-2.7698668390873805E-3</v>
      </c>
    </row>
    <row r="87" spans="2:12" ht="23" x14ac:dyDescent="0.25">
      <c r="B87" s="45" t="s">
        <v>133</v>
      </c>
      <c r="C87" s="46">
        <v>4.6411995715815784E-3</v>
      </c>
      <c r="D87" s="47">
        <v>6.7980208268841477E-2</v>
      </c>
      <c r="E87" s="48">
        <v>2801</v>
      </c>
      <c r="F87" s="49">
        <v>0</v>
      </c>
      <c r="H87" s="45" t="s">
        <v>133</v>
      </c>
      <c r="I87" s="66">
        <v>1.3510554207808922E-2</v>
      </c>
      <c r="J87" s="60"/>
      <c r="K87" s="4">
        <f t="shared" si="5"/>
        <v>0.19782006221907369</v>
      </c>
      <c r="L87" s="3">
        <f t="shared" si="4"/>
        <v>-9.2240344650213705E-4</v>
      </c>
    </row>
    <row r="88" spans="2:12" ht="23" x14ac:dyDescent="0.25">
      <c r="B88" s="45" t="s">
        <v>134</v>
      </c>
      <c r="C88" s="46">
        <v>7.5687254551945735E-2</v>
      </c>
      <c r="D88" s="47">
        <v>0.26454428608119279</v>
      </c>
      <c r="E88" s="48">
        <v>2801</v>
      </c>
      <c r="F88" s="49">
        <v>0</v>
      </c>
      <c r="H88" s="45" t="s">
        <v>134</v>
      </c>
      <c r="I88" s="66">
        <v>1.693773429361425E-2</v>
      </c>
      <c r="J88" s="60"/>
      <c r="K88" s="4">
        <f t="shared" si="5"/>
        <v>5.9180124124076715E-2</v>
      </c>
      <c r="L88" s="3">
        <f t="shared" si="4"/>
        <v>-4.8459584064520136E-3</v>
      </c>
    </row>
    <row r="89" spans="2:12" x14ac:dyDescent="0.25">
      <c r="B89" s="45" t="s">
        <v>135</v>
      </c>
      <c r="C89" s="46">
        <v>1.785076758300607E-3</v>
      </c>
      <c r="D89" s="47">
        <v>4.2219979259184005E-2</v>
      </c>
      <c r="E89" s="48">
        <v>2801</v>
      </c>
      <c r="F89" s="49">
        <v>0</v>
      </c>
      <c r="H89" s="45" t="s">
        <v>135</v>
      </c>
      <c r="I89" s="66">
        <v>-6.1249751101359945E-3</v>
      </c>
      <c r="J89" s="60"/>
      <c r="K89" s="4">
        <f t="shared" si="5"/>
        <v>-0.14481394038325468</v>
      </c>
      <c r="L89" s="3">
        <f t="shared" si="4"/>
        <v>2.5896627393285883E-4</v>
      </c>
    </row>
    <row r="90" spans="2:12" ht="23" x14ac:dyDescent="0.25">
      <c r="B90" s="45" t="s">
        <v>136</v>
      </c>
      <c r="C90" s="46">
        <v>7.140307033202428E-3</v>
      </c>
      <c r="D90" s="47">
        <v>8.4213151881181628E-2</v>
      </c>
      <c r="E90" s="48">
        <v>2801</v>
      </c>
      <c r="F90" s="49">
        <v>0</v>
      </c>
      <c r="H90" s="45" t="s">
        <v>136</v>
      </c>
      <c r="I90" s="66">
        <v>-7.6245838605934133E-3</v>
      </c>
      <c r="J90" s="60"/>
      <c r="K90" s="4">
        <f t="shared" si="5"/>
        <v>-8.989263341561271E-2</v>
      </c>
      <c r="L90" s="3">
        <f t="shared" si="4"/>
        <v>6.464770472176391E-4</v>
      </c>
    </row>
    <row r="91" spans="2:12" ht="23" x14ac:dyDescent="0.25">
      <c r="B91" s="45" t="s">
        <v>137</v>
      </c>
      <c r="C91" s="46">
        <v>9.9964298464833984E-3</v>
      </c>
      <c r="D91" s="47">
        <v>9.9498923117461502E-2</v>
      </c>
      <c r="E91" s="48">
        <v>2801</v>
      </c>
      <c r="F91" s="49">
        <v>0</v>
      </c>
      <c r="H91" s="45" t="s">
        <v>137</v>
      </c>
      <c r="I91" s="66">
        <v>-2.2250418795625157E-2</v>
      </c>
      <c r="J91" s="60"/>
      <c r="K91" s="4">
        <f t="shared" si="5"/>
        <v>-0.22138927090773736</v>
      </c>
      <c r="L91" s="3">
        <f t="shared" si="4"/>
        <v>2.2354488227250796E-3</v>
      </c>
    </row>
    <row r="92" spans="2:12" ht="23" x14ac:dyDescent="0.25">
      <c r="B92" s="45" t="s">
        <v>138</v>
      </c>
      <c r="C92" s="46">
        <v>3.2131381649410921E-2</v>
      </c>
      <c r="D92" s="47">
        <v>0.17638044883914336</v>
      </c>
      <c r="E92" s="48">
        <v>2801</v>
      </c>
      <c r="F92" s="49">
        <v>0</v>
      </c>
      <c r="H92" s="45" t="s">
        <v>138</v>
      </c>
      <c r="I92" s="66">
        <v>-5.2897136902101786E-2</v>
      </c>
      <c r="J92" s="60"/>
      <c r="K92" s="4">
        <f t="shared" si="5"/>
        <v>-0.29026731219416868</v>
      </c>
      <c r="L92" s="3">
        <f t="shared" si="4"/>
        <v>9.6363179998064079E-3</v>
      </c>
    </row>
    <row r="93" spans="2:12" ht="23" x14ac:dyDescent="0.25">
      <c r="B93" s="45" t="s">
        <v>139</v>
      </c>
      <c r="C93" s="46">
        <v>1.0710460549803642E-3</v>
      </c>
      <c r="D93" s="47">
        <v>3.2715149733478888E-2</v>
      </c>
      <c r="E93" s="48">
        <v>2801</v>
      </c>
      <c r="F93" s="49">
        <v>0</v>
      </c>
      <c r="H93" s="45" t="s">
        <v>139</v>
      </c>
      <c r="I93" s="66">
        <v>-6.0140290948579762E-3</v>
      </c>
      <c r="J93" s="60"/>
      <c r="K93" s="4">
        <f t="shared" si="5"/>
        <v>-0.18363320485045975</v>
      </c>
      <c r="L93" s="3">
        <f t="shared" si="4"/>
        <v>1.9689049841007121E-4</v>
      </c>
    </row>
    <row r="94" spans="2:12" ht="23" x14ac:dyDescent="0.25">
      <c r="B94" s="45" t="s">
        <v>140</v>
      </c>
      <c r="C94" s="46">
        <v>5.7122456265619424E-3</v>
      </c>
      <c r="D94" s="47">
        <v>7.5376682805131573E-2</v>
      </c>
      <c r="E94" s="48">
        <v>2801</v>
      </c>
      <c r="F94" s="49">
        <v>0</v>
      </c>
      <c r="H94" s="45" t="s">
        <v>140</v>
      </c>
      <c r="I94" s="66">
        <v>-1.475234670503248E-2</v>
      </c>
      <c r="J94" s="60"/>
      <c r="K94" s="4">
        <f t="shared" si="5"/>
        <v>-0.19459701768789622</v>
      </c>
      <c r="L94" s="3">
        <f t="shared" si="4"/>
        <v>1.1179720944367467E-3</v>
      </c>
    </row>
    <row r="95" spans="2:12" ht="23" x14ac:dyDescent="0.25">
      <c r="B95" s="45" t="s">
        <v>141</v>
      </c>
      <c r="C95" s="46">
        <v>1.3566583363084613E-2</v>
      </c>
      <c r="D95" s="47">
        <v>0.11570354642082946</v>
      </c>
      <c r="E95" s="48">
        <v>2801</v>
      </c>
      <c r="F95" s="49">
        <v>0</v>
      </c>
      <c r="H95" s="45" t="s">
        <v>141</v>
      </c>
      <c r="I95" s="66">
        <v>-1.0801975787896708E-2</v>
      </c>
      <c r="J95" s="60"/>
      <c r="K95" s="4">
        <f t="shared" si="5"/>
        <v>-9.2092508937703127E-2</v>
      </c>
      <c r="L95" s="3">
        <f t="shared" si="4"/>
        <v>1.2665636408370317E-3</v>
      </c>
    </row>
    <row r="96" spans="2:12" ht="23" x14ac:dyDescent="0.25">
      <c r="B96" s="45" t="s">
        <v>142</v>
      </c>
      <c r="C96" s="46">
        <v>1.1067475901463763E-2</v>
      </c>
      <c r="D96" s="47">
        <v>0.10463697148961748</v>
      </c>
      <c r="E96" s="48">
        <v>2801</v>
      </c>
      <c r="F96" s="49">
        <v>0</v>
      </c>
      <c r="H96" s="45" t="s">
        <v>142</v>
      </c>
      <c r="I96" s="66">
        <v>-1.1406173268869399E-2</v>
      </c>
      <c r="J96" s="60"/>
      <c r="K96" s="4">
        <f t="shared" si="5"/>
        <v>-0.1078006708384857</v>
      </c>
      <c r="L96" s="3">
        <f t="shared" si="4"/>
        <v>1.2064335003585042E-3</v>
      </c>
    </row>
    <row r="97" spans="2:13" ht="23" x14ac:dyDescent="0.25">
      <c r="B97" s="45" t="s">
        <v>143</v>
      </c>
      <c r="C97" s="46">
        <v>0.74687611567297396</v>
      </c>
      <c r="D97" s="47">
        <v>0.43487895114295155</v>
      </c>
      <c r="E97" s="48">
        <v>2801</v>
      </c>
      <c r="F97" s="49">
        <v>0</v>
      </c>
      <c r="H97" s="45" t="s">
        <v>143</v>
      </c>
      <c r="I97" s="66">
        <v>5.9663622867903249E-2</v>
      </c>
      <c r="J97" s="60"/>
      <c r="K97" s="4">
        <f t="shared" si="5"/>
        <v>3.4727567139440807E-2</v>
      </c>
      <c r="L97" s="3">
        <f t="shared" si="4"/>
        <v>-0.10246836453555737</v>
      </c>
    </row>
    <row r="98" spans="2:13" ht="23" x14ac:dyDescent="0.25">
      <c r="B98" s="45" t="s">
        <v>144</v>
      </c>
      <c r="C98" s="46">
        <v>3.9271688682613352E-3</v>
      </c>
      <c r="D98" s="47">
        <v>6.2555121813968953E-2</v>
      </c>
      <c r="E98" s="48">
        <v>2801</v>
      </c>
      <c r="F98" s="49">
        <v>0</v>
      </c>
      <c r="H98" s="45" t="s">
        <v>144</v>
      </c>
      <c r="I98" s="66">
        <v>-3.8150497397842166E-3</v>
      </c>
      <c r="J98" s="60"/>
      <c r="K98" s="4">
        <f t="shared" si="5"/>
        <v>-6.0747502123266399E-2</v>
      </c>
      <c r="L98" s="3">
        <f t="shared" si="4"/>
        <v>2.3950628077273493E-4</v>
      </c>
    </row>
    <row r="99" spans="2:13" ht="23" x14ac:dyDescent="0.25">
      <c r="B99" s="45" t="s">
        <v>145</v>
      </c>
      <c r="C99" s="46">
        <v>8.211353088182792E-3</v>
      </c>
      <c r="D99" s="47">
        <v>9.0259821149382455E-2</v>
      </c>
      <c r="E99" s="48">
        <v>2801</v>
      </c>
      <c r="F99" s="49">
        <v>0</v>
      </c>
      <c r="H99" s="45" t="s">
        <v>145</v>
      </c>
      <c r="I99" s="66">
        <v>-1.0525197318836175E-2</v>
      </c>
      <c r="J99" s="60"/>
      <c r="K99" s="4">
        <f t="shared" si="5"/>
        <v>-0.11565246944210056</v>
      </c>
      <c r="L99" s="3">
        <f t="shared" si="4"/>
        <v>9.5752584491299957E-4</v>
      </c>
    </row>
    <row r="100" spans="2:13" ht="23" x14ac:dyDescent="0.25">
      <c r="B100" s="45" t="s">
        <v>146</v>
      </c>
      <c r="C100" s="46">
        <v>0.13280971081756515</v>
      </c>
      <c r="D100" s="47">
        <v>0.33942955695436766</v>
      </c>
      <c r="E100" s="48">
        <v>2801</v>
      </c>
      <c r="F100" s="49">
        <v>0</v>
      </c>
      <c r="H100" s="45" t="s">
        <v>146</v>
      </c>
      <c r="I100" s="66">
        <v>-1.632431654885794E-2</v>
      </c>
      <c r="J100" s="60"/>
      <c r="K100" s="4">
        <f t="shared" si="5"/>
        <v>-4.1706116920786809E-2</v>
      </c>
      <c r="L100" s="3">
        <f t="shared" si="4"/>
        <v>6.387268626814613E-3</v>
      </c>
    </row>
    <row r="101" spans="2:13" ht="23" x14ac:dyDescent="0.25">
      <c r="B101" s="45" t="s">
        <v>147</v>
      </c>
      <c r="C101" s="46">
        <v>2.4634059264548376E-2</v>
      </c>
      <c r="D101" s="47">
        <v>0.15503484621062263</v>
      </c>
      <c r="E101" s="48">
        <v>2801</v>
      </c>
      <c r="F101" s="49">
        <v>0</v>
      </c>
      <c r="H101" s="45" t="s">
        <v>147</v>
      </c>
      <c r="I101" s="66">
        <v>-2.1456368343980101E-2</v>
      </c>
      <c r="J101" s="60"/>
      <c r="K101" s="4">
        <f t="shared" si="5"/>
        <v>-0.13498778762395799</v>
      </c>
      <c r="L101" s="3">
        <f t="shared" si="4"/>
        <v>3.4092816054367139E-3</v>
      </c>
    </row>
    <row r="102" spans="2:13" x14ac:dyDescent="0.25">
      <c r="B102" s="45" t="s">
        <v>148</v>
      </c>
      <c r="C102" s="46">
        <v>2.8561228132809712E-3</v>
      </c>
      <c r="D102" s="47">
        <v>5.3375860707325383E-2</v>
      </c>
      <c r="E102" s="48">
        <v>2801</v>
      </c>
      <c r="F102" s="49">
        <v>0</v>
      </c>
      <c r="H102" s="45" t="s">
        <v>148</v>
      </c>
      <c r="I102" s="66">
        <v>8.9386373765232936E-4</v>
      </c>
      <c r="J102" s="60"/>
      <c r="K102" s="4">
        <f t="shared" si="5"/>
        <v>1.6698761223290799E-2</v>
      </c>
      <c r="L102" s="3">
        <f t="shared" si="4"/>
        <v>-4.7830322157653555E-5</v>
      </c>
    </row>
    <row r="103" spans="2:13" x14ac:dyDescent="0.25">
      <c r="B103" s="45" t="s">
        <v>149</v>
      </c>
      <c r="C103" s="46">
        <v>0.23098893252409852</v>
      </c>
      <c r="D103" s="47">
        <v>0.42154061008270122</v>
      </c>
      <c r="E103" s="48">
        <v>2801</v>
      </c>
      <c r="F103" s="49">
        <v>0</v>
      </c>
      <c r="H103" s="45" t="s">
        <v>149</v>
      </c>
      <c r="I103" s="66">
        <v>-4.9003418313780502E-2</v>
      </c>
      <c r="J103" s="60"/>
      <c r="K103" s="4">
        <f t="shared" si="5"/>
        <v>-8.9396300441979479E-2</v>
      </c>
      <c r="L103" s="3">
        <f t="shared" si="4"/>
        <v>2.6852092101188822E-2</v>
      </c>
    </row>
    <row r="104" spans="2:13" ht="23" x14ac:dyDescent="0.25">
      <c r="B104" s="45" t="s">
        <v>150</v>
      </c>
      <c r="C104" s="50">
        <v>2.2367011781506605</v>
      </c>
      <c r="D104" s="51">
        <v>1.4983404055923764</v>
      </c>
      <c r="E104" s="48">
        <v>2801</v>
      </c>
      <c r="F104" s="49">
        <v>0</v>
      </c>
      <c r="H104" s="45" t="s">
        <v>150</v>
      </c>
      <c r="I104" s="66">
        <v>-3.3927575509261218E-2</v>
      </c>
      <c r="J104" s="60"/>
      <c r="K104" s="4"/>
      <c r="M104" s="3" t="str">
        <f>"((memesleep-"&amp;C104&amp;")/"&amp;D104&amp;")*("&amp;I104&amp;")"</f>
        <v>((memesleep-2.23670117815066)/1.49834040559238)*(-0.0339275755092612)</v>
      </c>
    </row>
    <row r="105" spans="2:13" x14ac:dyDescent="0.25">
      <c r="B105" s="45" t="s">
        <v>151</v>
      </c>
      <c r="C105" s="52">
        <v>8.211353088182792E-3</v>
      </c>
      <c r="D105" s="53">
        <v>9.0259821149382524E-2</v>
      </c>
      <c r="E105" s="48">
        <v>2801</v>
      </c>
      <c r="F105" s="49">
        <v>0</v>
      </c>
      <c r="H105" s="45" t="s">
        <v>151</v>
      </c>
      <c r="I105" s="66">
        <v>-3.619735403238384E-2</v>
      </c>
      <c r="J105" s="60"/>
      <c r="K105" s="4">
        <f t="shared" si="5"/>
        <v>-0.39774203317055401</v>
      </c>
      <c r="L105" s="3">
        <f t="shared" si="4"/>
        <v>3.2930405914048748E-3</v>
      </c>
    </row>
    <row r="106" spans="2:13" x14ac:dyDescent="0.25">
      <c r="B106" s="45" t="s">
        <v>152</v>
      </c>
      <c r="C106" s="52">
        <v>2.4991074616208496E-3</v>
      </c>
      <c r="D106" s="53">
        <v>4.9937483229994195E-2</v>
      </c>
      <c r="E106" s="48">
        <v>2801</v>
      </c>
      <c r="F106" s="49">
        <v>0</v>
      </c>
      <c r="H106" s="45" t="s">
        <v>152</v>
      </c>
      <c r="I106" s="66">
        <v>-1.4158604176037861E-2</v>
      </c>
      <c r="J106" s="60"/>
      <c r="K106" s="4">
        <f t="shared" si="5"/>
        <v>-0.28281802344040619</v>
      </c>
      <c r="L106" s="3">
        <f t="shared" si="4"/>
        <v>7.0856340876264965E-4</v>
      </c>
    </row>
    <row r="107" spans="2:13" x14ac:dyDescent="0.25">
      <c r="B107" s="45" t="s">
        <v>153</v>
      </c>
      <c r="C107" s="52">
        <v>7.4973223848625488E-3</v>
      </c>
      <c r="D107" s="53">
        <v>8.6277286014996596E-2</v>
      </c>
      <c r="E107" s="48">
        <v>2801</v>
      </c>
      <c r="F107" s="49">
        <v>0</v>
      </c>
      <c r="H107" s="45" t="s">
        <v>153</v>
      </c>
      <c r="I107" s="66">
        <v>-3.7009798840374163E-2</v>
      </c>
      <c r="J107" s="60"/>
      <c r="K107" s="4">
        <f t="shared" si="5"/>
        <v>-0.42574733332112702</v>
      </c>
      <c r="L107" s="3">
        <f t="shared" si="4"/>
        <v>3.2160769783250603E-3</v>
      </c>
    </row>
    <row r="108" spans="2:13" x14ac:dyDescent="0.25">
      <c r="B108" s="45" t="s">
        <v>154</v>
      </c>
      <c r="C108" s="52">
        <v>4.6411995715815784E-3</v>
      </c>
      <c r="D108" s="53">
        <v>6.7980208268839548E-2</v>
      </c>
      <c r="E108" s="48">
        <v>2801</v>
      </c>
      <c r="F108" s="49">
        <v>0</v>
      </c>
      <c r="H108" s="45" t="s">
        <v>154</v>
      </c>
      <c r="I108" s="66">
        <v>-9.8961732630038872E-3</v>
      </c>
      <c r="J108" s="60"/>
      <c r="K108" s="4">
        <f t="shared" si="5"/>
        <v>-0.14489869035029782</v>
      </c>
      <c r="L108" s="3">
        <f t="shared" si="4"/>
        <v>6.7563951741530549E-4</v>
      </c>
    </row>
    <row r="109" spans="2:13" ht="23" x14ac:dyDescent="0.25">
      <c r="B109" s="45" t="s">
        <v>155</v>
      </c>
      <c r="C109" s="52">
        <v>5.3552302749018208E-3</v>
      </c>
      <c r="D109" s="53">
        <v>7.2996261024297418E-2</v>
      </c>
      <c r="E109" s="48">
        <v>2801</v>
      </c>
      <c r="F109" s="49">
        <v>0</v>
      </c>
      <c r="H109" s="45" t="s">
        <v>155</v>
      </c>
      <c r="I109" s="66">
        <v>-3.7986595440957581E-2</v>
      </c>
      <c r="J109" s="60"/>
      <c r="K109" s="4">
        <f t="shared" si="5"/>
        <v>-0.5176041614300666</v>
      </c>
      <c r="L109" s="3">
        <f t="shared" si="4"/>
        <v>2.786813503751256E-3</v>
      </c>
    </row>
    <row r="110" spans="2:13" ht="23" x14ac:dyDescent="0.25">
      <c r="B110" s="45" t="s">
        <v>156</v>
      </c>
      <c r="C110" s="52">
        <v>3.570153516601214E-4</v>
      </c>
      <c r="D110" s="53">
        <v>1.8894849871331592E-2</v>
      </c>
      <c r="E110" s="48">
        <v>2801</v>
      </c>
      <c r="F110" s="49">
        <v>0</v>
      </c>
      <c r="H110" s="45" t="s">
        <v>156</v>
      </c>
      <c r="I110" s="66">
        <v>-1.1920375451706651E-3</v>
      </c>
      <c r="J110" s="60"/>
      <c r="K110" s="4">
        <f t="shared" si="5"/>
        <v>-6.3065437279566303E-2</v>
      </c>
      <c r="L110" s="3">
        <f t="shared" si="4"/>
        <v>2.2523370456987966E-5</v>
      </c>
    </row>
    <row r="111" spans="2:13" x14ac:dyDescent="0.25">
      <c r="B111" s="45" t="s">
        <v>157</v>
      </c>
      <c r="C111" s="52">
        <v>4.6054980364155659E-2</v>
      </c>
      <c r="D111" s="53">
        <v>0.20964162237786438</v>
      </c>
      <c r="E111" s="48">
        <v>2801</v>
      </c>
      <c r="F111" s="49">
        <v>0</v>
      </c>
      <c r="H111" s="45" t="s">
        <v>157</v>
      </c>
      <c r="I111" s="66">
        <v>-4.243679797786034E-2</v>
      </c>
      <c r="J111" s="60"/>
      <c r="K111" s="4">
        <f t="shared" si="5"/>
        <v>-0.19310274181768017</v>
      </c>
      <c r="L111" s="3">
        <f t="shared" si="4"/>
        <v>9.3226997359583605E-3</v>
      </c>
    </row>
    <row r="112" spans="2:13" x14ac:dyDescent="0.25">
      <c r="B112" s="45" t="s">
        <v>158</v>
      </c>
      <c r="C112" s="52">
        <v>2.6419136022848982E-2</v>
      </c>
      <c r="D112" s="53">
        <v>0.16040683091785768</v>
      </c>
      <c r="E112" s="48">
        <v>2801</v>
      </c>
      <c r="F112" s="49">
        <v>0</v>
      </c>
      <c r="H112" s="45" t="s">
        <v>158</v>
      </c>
      <c r="I112" s="66">
        <v>-1.2458386424602638E-2</v>
      </c>
      <c r="J112" s="60"/>
      <c r="K112" s="4">
        <f t="shared" si="5"/>
        <v>-7.5615524286724925E-2</v>
      </c>
      <c r="L112" s="3">
        <f t="shared" si="4"/>
        <v>2.0519064162880982E-3</v>
      </c>
    </row>
    <row r="113" spans="2:13" x14ac:dyDescent="0.25">
      <c r="B113" s="45" t="s">
        <v>159</v>
      </c>
      <c r="C113" s="52">
        <v>2.1420921099607283E-2</v>
      </c>
      <c r="D113" s="53">
        <v>0.14480867270548015</v>
      </c>
      <c r="E113" s="48">
        <v>2801</v>
      </c>
      <c r="F113" s="49">
        <v>0</v>
      </c>
      <c r="H113" s="45" t="s">
        <v>159</v>
      </c>
      <c r="I113" s="66">
        <v>-1.1828339225210796E-2</v>
      </c>
      <c r="J113" s="60"/>
      <c r="K113" s="4">
        <f t="shared" si="5"/>
        <v>-7.9932818163936686E-2</v>
      </c>
      <c r="L113" s="3">
        <f t="shared" si="4"/>
        <v>1.7497151002685883E-3</v>
      </c>
    </row>
    <row r="114" spans="2:13" x14ac:dyDescent="0.25">
      <c r="B114" s="45" t="s">
        <v>160</v>
      </c>
      <c r="C114" s="52">
        <v>1.9635844341306677E-2</v>
      </c>
      <c r="D114" s="53">
        <v>0.1387701446910711</v>
      </c>
      <c r="E114" s="48">
        <v>2801</v>
      </c>
      <c r="F114" s="49">
        <v>0</v>
      </c>
      <c r="H114" s="45" t="s">
        <v>160</v>
      </c>
      <c r="I114" s="66">
        <v>-4.0523674773682079E-2</v>
      </c>
      <c r="J114" s="60"/>
      <c r="K114" s="4">
        <f t="shared" si="5"/>
        <v>-0.28628606168949638</v>
      </c>
      <c r="L114" s="3">
        <f t="shared" si="4"/>
        <v>5.7340616871530596E-3</v>
      </c>
    </row>
    <row r="115" spans="2:13" x14ac:dyDescent="0.25">
      <c r="B115" s="45" t="s">
        <v>161</v>
      </c>
      <c r="C115" s="52">
        <v>1.2495537308104248E-2</v>
      </c>
      <c r="D115" s="53">
        <v>0.11110268126219426</v>
      </c>
      <c r="E115" s="48">
        <v>2801</v>
      </c>
      <c r="F115" s="49">
        <v>0</v>
      </c>
      <c r="H115" s="45" t="s">
        <v>161</v>
      </c>
      <c r="I115" s="66">
        <v>-1.1008436094063462E-2</v>
      </c>
      <c r="J115" s="60"/>
      <c r="K115" s="4">
        <f t="shared" si="5"/>
        <v>-9.7845341324317117E-2</v>
      </c>
      <c r="L115" s="3">
        <f t="shared" si="4"/>
        <v>1.2381008482831163E-3</v>
      </c>
    </row>
    <row r="116" spans="2:13" x14ac:dyDescent="0.25">
      <c r="B116" s="45" t="s">
        <v>162</v>
      </c>
      <c r="C116" s="52">
        <v>7.140307033202428E-3</v>
      </c>
      <c r="D116" s="53">
        <v>8.4213151881180837E-2</v>
      </c>
      <c r="E116" s="48">
        <v>2801</v>
      </c>
      <c r="F116" s="49">
        <v>0</v>
      </c>
      <c r="H116" s="45" t="s">
        <v>162</v>
      </c>
      <c r="I116" s="66">
        <v>-9.9010788195337714E-3</v>
      </c>
      <c r="J116" s="60"/>
      <c r="K116" s="4">
        <f t="shared" si="5"/>
        <v>-0.11673214761837175</v>
      </c>
      <c r="L116" s="3">
        <f t="shared" si="4"/>
        <v>8.3949764558339992E-4</v>
      </c>
    </row>
    <row r="117" spans="2:13" ht="23" x14ac:dyDescent="0.25">
      <c r="B117" s="45" t="s">
        <v>163</v>
      </c>
      <c r="C117" s="52">
        <v>3.2488397001071048E-2</v>
      </c>
      <c r="D117" s="53">
        <v>0.17732491956142579</v>
      </c>
      <c r="E117" s="48">
        <v>2801</v>
      </c>
      <c r="F117" s="49">
        <v>0</v>
      </c>
      <c r="H117" s="45" t="s">
        <v>163</v>
      </c>
      <c r="I117" s="66">
        <v>-2.9908354164638891E-2</v>
      </c>
      <c r="J117" s="60"/>
      <c r="K117" s="4">
        <f t="shared" si="5"/>
        <v>-0.1631845075833559</v>
      </c>
      <c r="L117" s="3">
        <f t="shared" si="4"/>
        <v>5.479627376415273E-3</v>
      </c>
    </row>
    <row r="118" spans="2:13" ht="23" x14ac:dyDescent="0.25">
      <c r="B118" s="45" t="s">
        <v>164</v>
      </c>
      <c r="C118" s="52">
        <v>3.7843627275972867E-2</v>
      </c>
      <c r="D118" s="53">
        <v>0.19085201401379917</v>
      </c>
      <c r="E118" s="48">
        <v>2801</v>
      </c>
      <c r="F118" s="49">
        <v>0</v>
      </c>
      <c r="H118" s="45" t="s">
        <v>164</v>
      </c>
      <c r="I118" s="66">
        <v>-1.7228400580510943E-2</v>
      </c>
      <c r="J118" s="60"/>
      <c r="K118" s="4">
        <f t="shared" si="5"/>
        <v>-8.6854809974299813E-2</v>
      </c>
      <c r="L118" s="3">
        <f t="shared" si="4"/>
        <v>3.416181765222924E-3</v>
      </c>
    </row>
    <row r="119" spans="2:13" ht="23" x14ac:dyDescent="0.25">
      <c r="B119" s="45" t="s">
        <v>165</v>
      </c>
      <c r="C119" s="52">
        <v>0.10531952873973581</v>
      </c>
      <c r="D119" s="53">
        <v>0.30701950788518595</v>
      </c>
      <c r="E119" s="48">
        <v>2801</v>
      </c>
      <c r="F119" s="49">
        <v>0</v>
      </c>
      <c r="H119" s="45" t="s">
        <v>165</v>
      </c>
      <c r="I119" s="66">
        <v>-3.2404091924408393E-2</v>
      </c>
      <c r="J119" s="60"/>
      <c r="K119" s="4">
        <f t="shared" si="5"/>
        <v>-9.4428228464662603E-2</v>
      </c>
      <c r="L119" s="3">
        <f t="shared" si="4"/>
        <v>1.1115852911841768E-2</v>
      </c>
    </row>
    <row r="120" spans="2:13" x14ac:dyDescent="0.25">
      <c r="B120" s="45" t="s">
        <v>166</v>
      </c>
      <c r="C120" s="52">
        <v>7.140307033202428E-3</v>
      </c>
      <c r="D120" s="53">
        <v>8.4213151881180337E-2</v>
      </c>
      <c r="E120" s="48">
        <v>2801</v>
      </c>
      <c r="F120" s="49">
        <v>0</v>
      </c>
      <c r="H120" s="45" t="s">
        <v>166</v>
      </c>
      <c r="I120" s="66">
        <v>-3.7172521839238908E-2</v>
      </c>
      <c r="J120" s="60"/>
      <c r="K120" s="4">
        <f t="shared" si="5"/>
        <v>-0.43825813184361034</v>
      </c>
      <c r="L120" s="3">
        <f t="shared" si="4"/>
        <v>3.1518024584222251E-3</v>
      </c>
    </row>
    <row r="121" spans="2:13" x14ac:dyDescent="0.25">
      <c r="B121" s="45" t="s">
        <v>167</v>
      </c>
      <c r="C121" s="52">
        <v>4.2841842199214568E-3</v>
      </c>
      <c r="D121" s="53">
        <v>6.5324983706084971E-2</v>
      </c>
      <c r="E121" s="48">
        <v>2801</v>
      </c>
      <c r="F121" s="49">
        <v>0</v>
      </c>
      <c r="H121" s="45" t="s">
        <v>167</v>
      </c>
      <c r="I121" s="66">
        <v>-1.5039455959986838E-2</v>
      </c>
      <c r="J121" s="60"/>
      <c r="K121" s="4">
        <f t="shared" si="5"/>
        <v>-0.22923885029139235</v>
      </c>
      <c r="L121" s="3">
        <f t="shared" si="4"/>
        <v>9.8632707188838604E-4</v>
      </c>
    </row>
    <row r="122" spans="2:13" x14ac:dyDescent="0.25">
      <c r="B122" s="45" t="s">
        <v>168</v>
      </c>
      <c r="C122" s="52">
        <v>2.8561228132809712E-3</v>
      </c>
      <c r="D122" s="53">
        <v>5.3375860707325341E-2</v>
      </c>
      <c r="E122" s="48">
        <v>2801</v>
      </c>
      <c r="F122" s="49">
        <v>0</v>
      </c>
      <c r="H122" s="45" t="s">
        <v>168</v>
      </c>
      <c r="I122" s="66">
        <v>-1.2543764346516883E-3</v>
      </c>
      <c r="J122" s="60"/>
      <c r="K122" s="4">
        <f t="shared" si="5"/>
        <v>-2.3433697647681731E-2</v>
      </c>
      <c r="L122" s="3">
        <f t="shared" si="4"/>
        <v>6.712122491280123E-5</v>
      </c>
    </row>
    <row r="123" spans="2:13" x14ac:dyDescent="0.25">
      <c r="B123" s="45" t="s">
        <v>169</v>
      </c>
      <c r="C123" s="52">
        <v>4.6411995715815784E-3</v>
      </c>
      <c r="D123" s="53">
        <v>6.7980208268840228E-2</v>
      </c>
      <c r="E123" s="48">
        <v>2801</v>
      </c>
      <c r="F123" s="49">
        <v>0</v>
      </c>
      <c r="H123" s="45" t="s">
        <v>169</v>
      </c>
      <c r="I123" s="66">
        <v>-2.5552033541412861E-2</v>
      </c>
      <c r="J123" s="60"/>
      <c r="K123" s="4">
        <f t="shared" si="5"/>
        <v>-0.3741300902419451</v>
      </c>
      <c r="L123" s="3">
        <f t="shared" si="4"/>
        <v>1.7445090291051961E-3</v>
      </c>
    </row>
    <row r="124" spans="2:13" x14ac:dyDescent="0.25">
      <c r="B124" s="45" t="s">
        <v>170</v>
      </c>
      <c r="C124" s="52">
        <v>1.4280614066404856E-3</v>
      </c>
      <c r="D124" s="53">
        <v>3.7769449835119082E-2</v>
      </c>
      <c r="E124" s="48">
        <v>2801</v>
      </c>
      <c r="F124" s="49">
        <v>0</v>
      </c>
      <c r="H124" s="45" t="s">
        <v>170</v>
      </c>
      <c r="I124" s="66">
        <v>1.163178627017031E-4</v>
      </c>
      <c r="J124" s="60"/>
      <c r="K124" s="4">
        <f t="shared" si="5"/>
        <v>3.0752831761683428E-3</v>
      </c>
      <c r="L124" s="3">
        <f t="shared" ref="L124:L127" si="6">((0-C124)/D124)*I124</f>
        <v>-4.3979737950208692E-6</v>
      </c>
    </row>
    <row r="125" spans="2:13" x14ac:dyDescent="0.25">
      <c r="B125" s="45" t="s">
        <v>171</v>
      </c>
      <c r="C125" s="52">
        <v>3.9271688682613352E-3</v>
      </c>
      <c r="D125" s="53">
        <v>6.2555121813969022E-2</v>
      </c>
      <c r="E125" s="48">
        <v>2801</v>
      </c>
      <c r="F125" s="49">
        <v>0</v>
      </c>
      <c r="H125" s="45" t="s">
        <v>171</v>
      </c>
      <c r="I125" s="66">
        <v>-2.9689585449251928E-2</v>
      </c>
      <c r="J125" s="60"/>
      <c r="K125" s="4">
        <f t="shared" si="5"/>
        <v>-0.47275088875232868</v>
      </c>
      <c r="L125" s="3">
        <f t="shared" si="6"/>
        <v>1.8638923929303283E-3</v>
      </c>
    </row>
    <row r="126" spans="2:13" ht="15" thickBot="1" x14ac:dyDescent="0.3">
      <c r="B126" s="54" t="s">
        <v>172</v>
      </c>
      <c r="C126" s="55">
        <v>0.58953491130309665</v>
      </c>
      <c r="D126" s="56">
        <v>2.180932476807131</v>
      </c>
      <c r="E126" s="57">
        <v>2801</v>
      </c>
      <c r="F126" s="58">
        <v>23</v>
      </c>
      <c r="H126" s="54" t="s">
        <v>172</v>
      </c>
      <c r="I126" s="67">
        <v>-1.7729936452187092E-2</v>
      </c>
      <c r="J126" s="60"/>
      <c r="K126" s="4"/>
      <c r="M126" s="3" t="str">
        <f>"((landarea-"&amp;C126&amp;")/"&amp;D126&amp;")*("&amp;I126&amp;")"</f>
        <v>((landarea-0.589534911303097)/2.18093247680713)*(-0.0177299364521871)</v>
      </c>
    </row>
    <row r="127" spans="2:13" ht="59.5" customHeight="1" thickTop="1" x14ac:dyDescent="0.25">
      <c r="B127" s="59" t="s">
        <v>48</v>
      </c>
      <c r="C127" s="59"/>
      <c r="D127" s="59"/>
      <c r="E127" s="59"/>
      <c r="F127" s="59"/>
      <c r="H127" s="59" t="s">
        <v>7</v>
      </c>
      <c r="I127" s="59"/>
      <c r="J127" s="60"/>
    </row>
  </sheetData>
  <mergeCells count="7">
    <mergeCell ref="K5:L5"/>
    <mergeCell ref="B5:F5"/>
    <mergeCell ref="B6"/>
    <mergeCell ref="B127:F127"/>
    <mergeCell ref="H4:I4"/>
    <mergeCell ref="H5:H6"/>
    <mergeCell ref="H127:I127"/>
  </mergeCells>
  <pageMargins left="0.25" right="0.2" top="0.25" bottom="0.25" header="0.55000000000000004" footer="0.05"/>
  <pageSetup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27"/>
  <sheetViews>
    <sheetView topLeftCell="C99" workbookViewId="0">
      <selection activeCell="M105" sqref="M105"/>
    </sheetView>
  </sheetViews>
  <sheetFormatPr defaultColWidth="9.08984375" defaultRowHeight="14.5" x14ac:dyDescent="0.35"/>
  <cols>
    <col min="1" max="1" width="5.36328125" style="3" customWidth="1"/>
    <col min="2" max="2" width="35" style="3" bestFit="1" customWidth="1"/>
    <col min="3" max="3" width="6.36328125" style="3" bestFit="1" customWidth="1"/>
    <col min="4" max="4" width="8.81640625" style="3" bestFit="1" customWidth="1"/>
    <col min="5" max="5" width="7.6328125" style="3" bestFit="1" customWidth="1"/>
    <col min="6" max="6" width="8.81640625" style="3" bestFit="1" customWidth="1"/>
    <col min="7" max="7" width="9.08984375" style="3"/>
    <col min="8" max="8" width="37.6328125" style="3" customWidth="1"/>
    <col min="9" max="9" width="10.26953125" style="3" bestFit="1" customWidth="1"/>
    <col min="10" max="10" width="9.08984375" style="3"/>
    <col min="11" max="11" width="12" style="3" bestFit="1" customWidth="1"/>
    <col min="12" max="12" width="15.26953125" style="3" bestFit="1" customWidth="1"/>
    <col min="13" max="16384" width="9.08984375" style="3"/>
  </cols>
  <sheetData>
    <row r="1" spans="1:12" x14ac:dyDescent="0.35">
      <c r="A1" s="3" t="s">
        <v>11</v>
      </c>
    </row>
    <row r="4" spans="1:12" ht="15" thickBot="1" x14ac:dyDescent="0.3">
      <c r="H4" s="68" t="s">
        <v>6</v>
      </c>
      <c r="I4" s="68"/>
      <c r="J4" s="93"/>
    </row>
    <row r="5" spans="1:12" ht="15.5" thickTop="1" thickBot="1" x14ac:dyDescent="0.3">
      <c r="B5" s="68" t="s">
        <v>0</v>
      </c>
      <c r="C5" s="68"/>
      <c r="D5" s="68"/>
      <c r="E5" s="68"/>
      <c r="F5" s="68"/>
      <c r="H5" s="94" t="s">
        <v>47</v>
      </c>
      <c r="I5" s="95" t="s">
        <v>4</v>
      </c>
      <c r="J5" s="93"/>
      <c r="K5" s="5" t="s">
        <v>8</v>
      </c>
      <c r="L5" s="5"/>
    </row>
    <row r="6" spans="1:12" ht="26" thickTop="1" thickBot="1" x14ac:dyDescent="0.3">
      <c r="B6" s="69" t="s">
        <v>47</v>
      </c>
      <c r="C6" s="70" t="s">
        <v>1</v>
      </c>
      <c r="D6" s="71" t="s">
        <v>49</v>
      </c>
      <c r="E6" s="71" t="s">
        <v>50</v>
      </c>
      <c r="F6" s="72" t="s">
        <v>2</v>
      </c>
      <c r="H6" s="96"/>
      <c r="I6" s="97" t="s">
        <v>5</v>
      </c>
      <c r="J6" s="93"/>
      <c r="K6" s="2" t="s">
        <v>9</v>
      </c>
      <c r="L6" s="2" t="s">
        <v>10</v>
      </c>
    </row>
    <row r="7" spans="1:12" ht="23.5" thickTop="1" x14ac:dyDescent="0.25">
      <c r="B7" s="73" t="s">
        <v>51</v>
      </c>
      <c r="C7" s="74">
        <v>8.6724482988659105E-3</v>
      </c>
      <c r="D7" s="75">
        <v>9.2736754060246979E-2</v>
      </c>
      <c r="E7" s="76">
        <v>2998</v>
      </c>
      <c r="F7" s="77">
        <v>0</v>
      </c>
      <c r="H7" s="73" t="s">
        <v>51</v>
      </c>
      <c r="I7" s="98">
        <v>2.016657324476007E-2</v>
      </c>
      <c r="J7" s="93"/>
      <c r="K7" s="3">
        <f>((1-C7)/D7)*I7</f>
        <v>0.21557450315698867</v>
      </c>
      <c r="L7" s="3">
        <f>((0-C7)/D7)*I7</f>
        <v>-1.8859142268108028E-3</v>
      </c>
    </row>
    <row r="8" spans="1:12" ht="23" x14ac:dyDescent="0.25">
      <c r="B8" s="78" t="s">
        <v>52</v>
      </c>
      <c r="C8" s="79">
        <v>1.9346230820547032E-2</v>
      </c>
      <c r="D8" s="80">
        <v>0.13776169456210416</v>
      </c>
      <c r="E8" s="81">
        <v>2998</v>
      </c>
      <c r="F8" s="82">
        <v>0</v>
      </c>
      <c r="H8" s="78" t="s">
        <v>52</v>
      </c>
      <c r="I8" s="99">
        <v>1.985517369931528E-2</v>
      </c>
      <c r="J8" s="93"/>
      <c r="K8" s="3">
        <f t="shared" ref="K8:K71" si="0">((1-C8)/D8)*I8</f>
        <v>0.14133864270353147</v>
      </c>
      <c r="L8" s="3">
        <f t="shared" ref="L8:L71" si="1">((0-C8)/D8)*I8</f>
        <v>-2.7883133594574236E-3</v>
      </c>
    </row>
    <row r="9" spans="1:12" ht="23" x14ac:dyDescent="0.25">
      <c r="B9" s="78" t="s">
        <v>53</v>
      </c>
      <c r="C9" s="79">
        <v>3.4356237491661105E-2</v>
      </c>
      <c r="D9" s="80">
        <v>0.18217287431335741</v>
      </c>
      <c r="E9" s="81">
        <v>2998</v>
      </c>
      <c r="F9" s="82">
        <v>0</v>
      </c>
      <c r="H9" s="78" t="s">
        <v>53</v>
      </c>
      <c r="I9" s="99">
        <v>1.4200688033811703E-2</v>
      </c>
      <c r="J9" s="93"/>
      <c r="K9" s="3">
        <f t="shared" si="0"/>
        <v>7.5273587656027985E-2</v>
      </c>
      <c r="L9" s="3">
        <f t="shared" si="1"/>
        <v>-2.678127643720512E-3</v>
      </c>
    </row>
    <row r="10" spans="1:12" ht="23" x14ac:dyDescent="0.25">
      <c r="B10" s="78" t="s">
        <v>54</v>
      </c>
      <c r="C10" s="79">
        <v>0.1761174116077385</v>
      </c>
      <c r="D10" s="80">
        <v>0.38098357450300069</v>
      </c>
      <c r="E10" s="81">
        <v>2998</v>
      </c>
      <c r="F10" s="82">
        <v>0</v>
      </c>
      <c r="H10" s="78" t="s">
        <v>54</v>
      </c>
      <c r="I10" s="99">
        <v>7.5372174280108149E-3</v>
      </c>
      <c r="J10" s="93"/>
      <c r="K10" s="3">
        <f t="shared" si="0"/>
        <v>1.6299343644842371E-2</v>
      </c>
      <c r="L10" s="3">
        <f t="shared" si="1"/>
        <v>-3.4842321637557783E-3</v>
      </c>
    </row>
    <row r="11" spans="1:12" ht="23" x14ac:dyDescent="0.25">
      <c r="B11" s="78" t="s">
        <v>55</v>
      </c>
      <c r="C11" s="79">
        <v>0.41094062708472318</v>
      </c>
      <c r="D11" s="80">
        <v>0.49208657606382616</v>
      </c>
      <c r="E11" s="81">
        <v>2998</v>
      </c>
      <c r="F11" s="82">
        <v>0</v>
      </c>
      <c r="H11" s="78" t="s">
        <v>55</v>
      </c>
      <c r="I11" s="99">
        <v>-5.88739171621004E-2</v>
      </c>
      <c r="J11" s="93"/>
      <c r="K11" s="3">
        <f t="shared" si="0"/>
        <v>-7.0475876423978318E-2</v>
      </c>
      <c r="L11" s="3">
        <f t="shared" si="1"/>
        <v>4.9165503824655316E-2</v>
      </c>
    </row>
    <row r="12" spans="1:12" ht="23" x14ac:dyDescent="0.25">
      <c r="B12" s="78" t="s">
        <v>56</v>
      </c>
      <c r="C12" s="79">
        <v>4.9366244162775186E-2</v>
      </c>
      <c r="D12" s="80">
        <v>0.21666766448058078</v>
      </c>
      <c r="E12" s="81">
        <v>2998</v>
      </c>
      <c r="F12" s="82">
        <v>0</v>
      </c>
      <c r="H12" s="78" t="s">
        <v>56</v>
      </c>
      <c r="I12" s="99">
        <v>4.1951274344772475E-3</v>
      </c>
      <c r="J12" s="93"/>
      <c r="K12" s="3">
        <f t="shared" si="0"/>
        <v>1.8406206384387926E-2</v>
      </c>
      <c r="L12" s="3">
        <f t="shared" si="1"/>
        <v>-9.5583106838225025E-4</v>
      </c>
    </row>
    <row r="13" spans="1:12" ht="23" x14ac:dyDescent="0.25">
      <c r="B13" s="78" t="s">
        <v>57</v>
      </c>
      <c r="C13" s="79">
        <v>3.5023348899266178E-2</v>
      </c>
      <c r="D13" s="80">
        <v>0.18386949387896051</v>
      </c>
      <c r="E13" s="81">
        <v>2998</v>
      </c>
      <c r="F13" s="82">
        <v>0</v>
      </c>
      <c r="H13" s="78" t="s">
        <v>57</v>
      </c>
      <c r="I13" s="99">
        <v>-1.1452948541847563E-2</v>
      </c>
      <c r="J13" s="93"/>
      <c r="K13" s="3">
        <f t="shared" si="0"/>
        <v>-6.0106914398842054E-2</v>
      </c>
      <c r="L13" s="3">
        <f t="shared" si="1"/>
        <v>2.1815506435805105E-3</v>
      </c>
    </row>
    <row r="14" spans="1:12" ht="23" x14ac:dyDescent="0.25">
      <c r="B14" s="78" t="s">
        <v>58</v>
      </c>
      <c r="C14" s="79">
        <v>1.6677785190126752E-2</v>
      </c>
      <c r="D14" s="80">
        <v>0.12808242927448241</v>
      </c>
      <c r="E14" s="81">
        <v>2998</v>
      </c>
      <c r="F14" s="82">
        <v>0</v>
      </c>
      <c r="H14" s="78" t="s">
        <v>58</v>
      </c>
      <c r="I14" s="99">
        <v>-1.7556376872020435E-3</v>
      </c>
      <c r="J14" s="93"/>
      <c r="K14" s="3">
        <f t="shared" si="0"/>
        <v>-1.3478488413766646E-2</v>
      </c>
      <c r="L14" s="3">
        <f t="shared" si="1"/>
        <v>2.2860394188885084E-4</v>
      </c>
    </row>
    <row r="15" spans="1:12" ht="23" x14ac:dyDescent="0.25">
      <c r="B15" s="78" t="s">
        <v>59</v>
      </c>
      <c r="C15" s="79">
        <v>1.7344896597731821E-2</v>
      </c>
      <c r="D15" s="80">
        <v>0.13057464607330396</v>
      </c>
      <c r="E15" s="81">
        <v>2998</v>
      </c>
      <c r="F15" s="82">
        <v>0</v>
      </c>
      <c r="H15" s="78" t="s">
        <v>59</v>
      </c>
      <c r="I15" s="99">
        <v>6.8488388060573002E-3</v>
      </c>
      <c r="J15" s="93"/>
      <c r="K15" s="3">
        <f t="shared" si="0"/>
        <v>5.1541754908326444E-2</v>
      </c>
      <c r="L15" s="3">
        <f t="shared" si="1"/>
        <v>-9.0976621019449267E-4</v>
      </c>
    </row>
    <row r="16" spans="1:12" ht="23" x14ac:dyDescent="0.25">
      <c r="B16" s="78" t="s">
        <v>60</v>
      </c>
      <c r="C16" s="79">
        <v>7.0046697798532356E-3</v>
      </c>
      <c r="D16" s="80">
        <v>8.3414178871323547E-2</v>
      </c>
      <c r="E16" s="81">
        <v>2998</v>
      </c>
      <c r="F16" s="82">
        <v>0</v>
      </c>
      <c r="H16" s="78" t="s">
        <v>60</v>
      </c>
      <c r="I16" s="99">
        <v>1.0552500246315237E-2</v>
      </c>
      <c r="J16" s="93"/>
      <c r="K16" s="3">
        <f t="shared" si="0"/>
        <v>0.12562113070611725</v>
      </c>
      <c r="L16" s="3">
        <f t="shared" si="1"/>
        <v>-8.8614166772874102E-4</v>
      </c>
    </row>
    <row r="17" spans="2:12" ht="46" x14ac:dyDescent="0.25">
      <c r="B17" s="78" t="s">
        <v>61</v>
      </c>
      <c r="C17" s="79">
        <v>9.5396931287525022E-2</v>
      </c>
      <c r="D17" s="80">
        <v>0.29381142087223622</v>
      </c>
      <c r="E17" s="81">
        <v>2998</v>
      </c>
      <c r="F17" s="82">
        <v>0</v>
      </c>
      <c r="H17" s="78" t="s">
        <v>61</v>
      </c>
      <c r="I17" s="99">
        <v>-2.5112114592802964E-2</v>
      </c>
      <c r="J17" s="93"/>
      <c r="K17" s="3">
        <f t="shared" si="0"/>
        <v>-7.7316585771480761E-2</v>
      </c>
      <c r="L17" s="3">
        <f t="shared" si="1"/>
        <v>8.1535927472874258E-3</v>
      </c>
    </row>
    <row r="18" spans="2:12" ht="23" x14ac:dyDescent="0.25">
      <c r="B18" s="78" t="s">
        <v>62</v>
      </c>
      <c r="C18" s="79">
        <v>2.66844563042028E-3</v>
      </c>
      <c r="D18" s="80">
        <v>5.1596637726471307E-2</v>
      </c>
      <c r="E18" s="81">
        <v>2998</v>
      </c>
      <c r="F18" s="82">
        <v>0</v>
      </c>
      <c r="H18" s="78" t="s">
        <v>62</v>
      </c>
      <c r="I18" s="99">
        <v>1.9399794735192665E-2</v>
      </c>
      <c r="J18" s="93"/>
      <c r="K18" s="3">
        <f t="shared" si="0"/>
        <v>0.37498620627704415</v>
      </c>
      <c r="L18" s="3">
        <f t="shared" si="1"/>
        <v>-1.0033075753231951E-3</v>
      </c>
    </row>
    <row r="19" spans="2:12" ht="23" x14ac:dyDescent="0.25">
      <c r="B19" s="78" t="s">
        <v>63</v>
      </c>
      <c r="C19" s="79">
        <v>0.12708472314876584</v>
      </c>
      <c r="D19" s="80">
        <v>0.33312341762698733</v>
      </c>
      <c r="E19" s="81">
        <v>2998</v>
      </c>
      <c r="F19" s="82">
        <v>0</v>
      </c>
      <c r="H19" s="78" t="s">
        <v>63</v>
      </c>
      <c r="I19" s="99">
        <v>7.4841865373479408E-2</v>
      </c>
      <c r="J19" s="93"/>
      <c r="K19" s="3">
        <f t="shared" si="0"/>
        <v>0.19611532595918274</v>
      </c>
      <c r="L19" s="3">
        <f t="shared" si="1"/>
        <v>-2.8551753607355221E-2</v>
      </c>
    </row>
    <row r="20" spans="2:12" ht="23" x14ac:dyDescent="0.25">
      <c r="B20" s="78" t="s">
        <v>64</v>
      </c>
      <c r="C20" s="79">
        <v>3.002001334222815E-3</v>
      </c>
      <c r="D20" s="80">
        <v>5.4717346280514022E-2</v>
      </c>
      <c r="E20" s="81">
        <v>2998</v>
      </c>
      <c r="F20" s="82">
        <v>0</v>
      </c>
      <c r="H20" s="78" t="s">
        <v>64</v>
      </c>
      <c r="I20" s="99">
        <v>1.3889487327216368E-2</v>
      </c>
      <c r="J20" s="93"/>
      <c r="K20" s="3">
        <f t="shared" ref="K20:K65" si="2">((1-C20)/D20)*I20</f>
        <v>0.25307863061809116</v>
      </c>
      <c r="L20" s="3">
        <f t="shared" ref="L20:L65" si="3">((0-C20)/D20)*I20</f>
        <v>-7.6203000186109756E-4</v>
      </c>
    </row>
    <row r="21" spans="2:12" ht="23" x14ac:dyDescent="0.25">
      <c r="B21" s="78" t="s">
        <v>65</v>
      </c>
      <c r="C21" s="79">
        <v>2.134756504336224E-2</v>
      </c>
      <c r="D21" s="80">
        <v>0.14456423288572731</v>
      </c>
      <c r="E21" s="81">
        <v>2998</v>
      </c>
      <c r="F21" s="82">
        <v>0</v>
      </c>
      <c r="H21" s="78" t="s">
        <v>65</v>
      </c>
      <c r="I21" s="99">
        <v>4.580100651063447E-2</v>
      </c>
      <c r="J21" s="93"/>
      <c r="K21" s="3">
        <f t="shared" si="2"/>
        <v>0.31005778988588678</v>
      </c>
      <c r="L21" s="3">
        <f t="shared" si="3"/>
        <v>-6.7633601065769438E-3</v>
      </c>
    </row>
    <row r="22" spans="2:12" ht="23" x14ac:dyDescent="0.25">
      <c r="B22" s="78" t="s">
        <v>66</v>
      </c>
      <c r="C22" s="79">
        <v>4.3362241494329552E-3</v>
      </c>
      <c r="D22" s="80">
        <v>6.571804843858281E-2</v>
      </c>
      <c r="E22" s="81">
        <v>2998</v>
      </c>
      <c r="F22" s="82">
        <v>0</v>
      </c>
      <c r="H22" s="78" t="s">
        <v>66</v>
      </c>
      <c r="I22" s="99">
        <v>9.7432305588154751E-3</v>
      </c>
      <c r="J22" s="93"/>
      <c r="K22" s="3">
        <f t="shared" si="2"/>
        <v>0.14761518270340843</v>
      </c>
      <c r="L22" s="3">
        <f t="shared" si="3"/>
        <v>-6.4288019267816061E-4</v>
      </c>
    </row>
    <row r="23" spans="2:12" ht="23" x14ac:dyDescent="0.25">
      <c r="B23" s="78" t="s">
        <v>67</v>
      </c>
      <c r="C23" s="79">
        <v>6.6711140760506999E-4</v>
      </c>
      <c r="D23" s="80">
        <v>2.5824190491528481E-2</v>
      </c>
      <c r="E23" s="81">
        <v>2998</v>
      </c>
      <c r="F23" s="82">
        <v>0</v>
      </c>
      <c r="H23" s="78" t="s">
        <v>67</v>
      </c>
      <c r="I23" s="99">
        <v>7.4629994457231742E-3</v>
      </c>
      <c r="J23" s="93"/>
      <c r="K23" s="3">
        <f t="shared" si="2"/>
        <v>0.28879979010782753</v>
      </c>
      <c r="L23" s="3">
        <f t="shared" si="3"/>
        <v>-1.9279024706797567E-4</v>
      </c>
    </row>
    <row r="24" spans="2:12" ht="23" x14ac:dyDescent="0.25">
      <c r="B24" s="78" t="s">
        <v>68</v>
      </c>
      <c r="C24" s="79">
        <v>3.33555703802535E-4</v>
      </c>
      <c r="D24" s="80">
        <v>1.826350743429541E-2</v>
      </c>
      <c r="E24" s="81">
        <v>2998</v>
      </c>
      <c r="F24" s="82">
        <v>0</v>
      </c>
      <c r="H24" s="78" t="s">
        <v>68</v>
      </c>
      <c r="I24" s="99">
        <v>4.7306901610512826E-3</v>
      </c>
      <c r="J24" s="93"/>
      <c r="K24" s="3">
        <f t="shared" si="2"/>
        <v>0.25893778779232535</v>
      </c>
      <c r="L24" s="3">
        <f t="shared" si="3"/>
        <v>-8.6398994925700821E-5</v>
      </c>
    </row>
    <row r="25" spans="2:12" ht="23" x14ac:dyDescent="0.25">
      <c r="B25" s="78" t="s">
        <v>69</v>
      </c>
      <c r="C25" s="79">
        <v>3.368912608405604E-2</v>
      </c>
      <c r="D25" s="80">
        <v>0.18045783751232236</v>
      </c>
      <c r="E25" s="81">
        <v>2998</v>
      </c>
      <c r="F25" s="82">
        <v>0</v>
      </c>
      <c r="H25" s="78" t="s">
        <v>69</v>
      </c>
      <c r="I25" s="99">
        <v>1.3117837278809275E-2</v>
      </c>
      <c r="J25" s="93"/>
      <c r="K25" s="3">
        <f t="shared" si="2"/>
        <v>7.0243049454184983E-2</v>
      </c>
      <c r="L25" s="3">
        <f t="shared" si="3"/>
        <v>-2.448929235372E-3</v>
      </c>
    </row>
    <row r="26" spans="2:12" ht="23" x14ac:dyDescent="0.25">
      <c r="B26" s="78" t="s">
        <v>70</v>
      </c>
      <c r="C26" s="79">
        <v>6.8045363575717138E-2</v>
      </c>
      <c r="D26" s="80">
        <v>0.25186574127593658</v>
      </c>
      <c r="E26" s="81">
        <v>2998</v>
      </c>
      <c r="F26" s="82">
        <v>0</v>
      </c>
      <c r="H26" s="78" t="s">
        <v>70</v>
      </c>
      <c r="I26" s="99">
        <v>-1.0562822033783923E-2</v>
      </c>
      <c r="J26" s="93"/>
      <c r="K26" s="3">
        <f t="shared" si="2"/>
        <v>-3.9084596889755761E-2</v>
      </c>
      <c r="L26" s="3">
        <f t="shared" si="3"/>
        <v>2.8537071458518875E-3</v>
      </c>
    </row>
    <row r="27" spans="2:12" ht="23" x14ac:dyDescent="0.25">
      <c r="B27" s="78" t="s">
        <v>71</v>
      </c>
      <c r="C27" s="79">
        <v>3.5023348899266178E-2</v>
      </c>
      <c r="D27" s="80">
        <v>0.18386949387896051</v>
      </c>
      <c r="E27" s="81">
        <v>2998</v>
      </c>
      <c r="F27" s="82">
        <v>0</v>
      </c>
      <c r="H27" s="78" t="s">
        <v>71</v>
      </c>
      <c r="I27" s="99">
        <v>-1.0431615093722514E-2</v>
      </c>
      <c r="J27" s="93"/>
      <c r="K27" s="3">
        <f t="shared" si="2"/>
        <v>-5.4746792338150135E-2</v>
      </c>
      <c r="L27" s="3">
        <f t="shared" si="3"/>
        <v>1.9870076721416399E-3</v>
      </c>
    </row>
    <row r="28" spans="2:12" ht="23" x14ac:dyDescent="0.25">
      <c r="B28" s="78" t="s">
        <v>72</v>
      </c>
      <c r="C28" s="79">
        <v>3.33555703802535E-4</v>
      </c>
      <c r="D28" s="80">
        <v>1.8263507434295109E-2</v>
      </c>
      <c r="E28" s="81">
        <v>2998</v>
      </c>
      <c r="F28" s="82">
        <v>0</v>
      </c>
      <c r="H28" s="78" t="s">
        <v>72</v>
      </c>
      <c r="I28" s="99">
        <v>2.4117670954754426E-3</v>
      </c>
      <c r="J28" s="93"/>
      <c r="K28" s="3">
        <f t="shared" si="2"/>
        <v>0.1320098368551712</v>
      </c>
      <c r="L28" s="3">
        <f t="shared" si="3"/>
        <v>-4.4047326278001735E-5</v>
      </c>
    </row>
    <row r="29" spans="2:12" ht="23" x14ac:dyDescent="0.25">
      <c r="B29" s="78" t="s">
        <v>73</v>
      </c>
      <c r="C29" s="79">
        <v>3.002001334222815E-3</v>
      </c>
      <c r="D29" s="80">
        <v>5.4717346280509969E-2</v>
      </c>
      <c r="E29" s="81">
        <v>2998</v>
      </c>
      <c r="F29" s="82">
        <v>0</v>
      </c>
      <c r="H29" s="78" t="s">
        <v>73</v>
      </c>
      <c r="I29" s="99">
        <v>-6.5923235409060584E-4</v>
      </c>
      <c r="J29" s="93"/>
      <c r="K29" s="3">
        <f t="shared" si="2"/>
        <v>-1.2011791184364752E-2</v>
      </c>
      <c r="L29" s="3">
        <f t="shared" si="3"/>
        <v>3.6167989514647955E-5</v>
      </c>
    </row>
    <row r="30" spans="2:12" ht="23" x14ac:dyDescent="0.25">
      <c r="B30" s="78" t="s">
        <v>74</v>
      </c>
      <c r="C30" s="79">
        <v>0.33622414943295531</v>
      </c>
      <c r="D30" s="80">
        <v>0.47249543672744937</v>
      </c>
      <c r="E30" s="81">
        <v>2998</v>
      </c>
      <c r="F30" s="82">
        <v>0</v>
      </c>
      <c r="H30" s="78" t="s">
        <v>74</v>
      </c>
      <c r="I30" s="99">
        <v>-6.1220388356646477E-2</v>
      </c>
      <c r="J30" s="93"/>
      <c r="K30" s="3">
        <f t="shared" si="2"/>
        <v>-8.6004249342450961E-2</v>
      </c>
      <c r="L30" s="3">
        <f t="shared" si="3"/>
        <v>4.356396147597516E-2</v>
      </c>
    </row>
    <row r="31" spans="2:12" ht="23" x14ac:dyDescent="0.25">
      <c r="B31" s="78" t="s">
        <v>75</v>
      </c>
      <c r="C31" s="79">
        <v>3.33555703802535E-4</v>
      </c>
      <c r="D31" s="80">
        <v>1.8263507434295338E-2</v>
      </c>
      <c r="E31" s="81">
        <v>2998</v>
      </c>
      <c r="F31" s="82">
        <v>0</v>
      </c>
      <c r="H31" s="78" t="s">
        <v>75</v>
      </c>
      <c r="I31" s="99">
        <v>3.0305774456718701E-3</v>
      </c>
      <c r="J31" s="93"/>
      <c r="K31" s="3">
        <f t="shared" si="2"/>
        <v>0.16588087420656725</v>
      </c>
      <c r="L31" s="3">
        <f t="shared" si="3"/>
        <v>-5.5348973709231652E-5</v>
      </c>
    </row>
    <row r="32" spans="2:12" ht="23" x14ac:dyDescent="0.25">
      <c r="B32" s="78" t="s">
        <v>76</v>
      </c>
      <c r="C32" s="79">
        <v>1.4009339559706471E-2</v>
      </c>
      <c r="D32" s="80">
        <v>0.11754865772563261</v>
      </c>
      <c r="E32" s="81">
        <v>2998</v>
      </c>
      <c r="F32" s="82">
        <v>0</v>
      </c>
      <c r="H32" s="78" t="s">
        <v>76</v>
      </c>
      <c r="I32" s="99">
        <v>2.6819277736487127E-2</v>
      </c>
      <c r="J32" s="93"/>
      <c r="K32" s="3">
        <f t="shared" si="2"/>
        <v>0.22495839492826747</v>
      </c>
      <c r="L32" s="3">
        <f t="shared" si="3"/>
        <v>-3.1962965449889159E-3</v>
      </c>
    </row>
    <row r="33" spans="2:12" ht="23" x14ac:dyDescent="0.25">
      <c r="B33" s="78" t="s">
        <v>77</v>
      </c>
      <c r="C33" s="79">
        <v>7.6717811874583057E-3</v>
      </c>
      <c r="D33" s="80">
        <v>8.7266632470291983E-2</v>
      </c>
      <c r="E33" s="81">
        <v>2998</v>
      </c>
      <c r="F33" s="82">
        <v>0</v>
      </c>
      <c r="H33" s="78" t="s">
        <v>77</v>
      </c>
      <c r="I33" s="99">
        <v>8.4415638727704159E-3</v>
      </c>
      <c r="J33" s="93"/>
      <c r="K33" s="3">
        <f t="shared" si="2"/>
        <v>9.599089370969216E-2</v>
      </c>
      <c r="L33" s="3">
        <f t="shared" si="3"/>
        <v>-7.4211447237745203E-4</v>
      </c>
    </row>
    <row r="34" spans="2:12" ht="23" x14ac:dyDescent="0.25">
      <c r="B34" s="78" t="s">
        <v>78</v>
      </c>
      <c r="C34" s="79">
        <v>3.33555703802535E-4</v>
      </c>
      <c r="D34" s="80">
        <v>1.8263507434295476E-2</v>
      </c>
      <c r="E34" s="81">
        <v>2998</v>
      </c>
      <c r="F34" s="82">
        <v>0</v>
      </c>
      <c r="H34" s="78" t="s">
        <v>78</v>
      </c>
      <c r="I34" s="99">
        <v>6.3386575258123981E-3</v>
      </c>
      <c r="J34" s="93"/>
      <c r="K34" s="3">
        <f t="shared" si="2"/>
        <v>0.34695105818181232</v>
      </c>
      <c r="L34" s="3">
        <f t="shared" si="3"/>
        <v>-1.1576611884611691E-4</v>
      </c>
    </row>
    <row r="35" spans="2:12" ht="23" x14ac:dyDescent="0.25">
      <c r="B35" s="78" t="s">
        <v>79</v>
      </c>
      <c r="C35" s="79">
        <v>6.6711140760506999E-4</v>
      </c>
      <c r="D35" s="80">
        <v>2.5824190491528381E-2</v>
      </c>
      <c r="E35" s="81">
        <v>2998</v>
      </c>
      <c r="F35" s="82">
        <v>0</v>
      </c>
      <c r="H35" s="78" t="s">
        <v>79</v>
      </c>
      <c r="I35" s="99">
        <v>1.9874414582611534E-3</v>
      </c>
      <c r="J35" s="93"/>
      <c r="K35" s="3">
        <f t="shared" si="2"/>
        <v>7.6909114113139179E-2</v>
      </c>
      <c r="L35" s="3">
        <f t="shared" si="3"/>
        <v>-5.134119767232255E-5</v>
      </c>
    </row>
    <row r="36" spans="2:12" ht="23" x14ac:dyDescent="0.25">
      <c r="B36" s="78" t="s">
        <v>80</v>
      </c>
      <c r="C36" s="79">
        <v>6.6711140760506999E-4</v>
      </c>
      <c r="D36" s="80">
        <v>2.58241904915292E-2</v>
      </c>
      <c r="E36" s="81">
        <v>2998</v>
      </c>
      <c r="F36" s="82">
        <v>0</v>
      </c>
      <c r="H36" s="78" t="s">
        <v>80</v>
      </c>
      <c r="I36" s="99">
        <v>4.2280918204452098E-3</v>
      </c>
      <c r="J36" s="93"/>
      <c r="K36" s="3">
        <f t="shared" si="2"/>
        <v>0.16361679230740472</v>
      </c>
      <c r="L36" s="3">
        <f t="shared" si="3"/>
        <v>-1.0922349286208592E-4</v>
      </c>
    </row>
    <row r="37" spans="2:12" ht="23" x14ac:dyDescent="0.25">
      <c r="B37" s="78" t="s">
        <v>81</v>
      </c>
      <c r="C37" s="79">
        <v>0.18045363575717144</v>
      </c>
      <c r="D37" s="80">
        <v>0.3846289993646701</v>
      </c>
      <c r="E37" s="81">
        <v>2998</v>
      </c>
      <c r="F37" s="82">
        <v>0</v>
      </c>
      <c r="H37" s="78" t="s">
        <v>81</v>
      </c>
      <c r="I37" s="99">
        <v>4.6279603237295922E-2</v>
      </c>
      <c r="J37" s="93"/>
      <c r="K37" s="3">
        <f t="shared" si="2"/>
        <v>9.8610038854003254E-2</v>
      </c>
      <c r="L37" s="3">
        <f t="shared" si="3"/>
        <v>-2.171267033781675E-2</v>
      </c>
    </row>
    <row r="38" spans="2:12" ht="23" x14ac:dyDescent="0.25">
      <c r="B38" s="78" t="s">
        <v>82</v>
      </c>
      <c r="C38" s="79">
        <v>0.171447631754503</v>
      </c>
      <c r="D38" s="80">
        <v>0.3769625178085621</v>
      </c>
      <c r="E38" s="81">
        <v>2998</v>
      </c>
      <c r="F38" s="82">
        <v>0</v>
      </c>
      <c r="H38" s="78" t="s">
        <v>82</v>
      </c>
      <c r="I38" s="99">
        <v>3.1552157923221162E-3</v>
      </c>
      <c r="J38" s="93"/>
      <c r="K38" s="3">
        <f t="shared" si="2"/>
        <v>6.9350701821811276E-3</v>
      </c>
      <c r="L38" s="3">
        <f t="shared" si="3"/>
        <v>-1.4350346512242754E-3</v>
      </c>
    </row>
    <row r="39" spans="2:12" ht="23" x14ac:dyDescent="0.25">
      <c r="B39" s="78" t="s">
        <v>83</v>
      </c>
      <c r="C39" s="79">
        <v>0.10640426951300867</v>
      </c>
      <c r="D39" s="80">
        <v>0.30840578269857472</v>
      </c>
      <c r="E39" s="81">
        <v>2998</v>
      </c>
      <c r="F39" s="82">
        <v>0</v>
      </c>
      <c r="H39" s="78" t="s">
        <v>83</v>
      </c>
      <c r="I39" s="99">
        <v>-2.0918162686483091E-3</v>
      </c>
      <c r="J39" s="93"/>
      <c r="K39" s="3">
        <f t="shared" si="2"/>
        <v>-6.0609696428885959E-3</v>
      </c>
      <c r="L39" s="3">
        <f t="shared" si="3"/>
        <v>7.2170560510692876E-4</v>
      </c>
    </row>
    <row r="40" spans="2:12" ht="23" x14ac:dyDescent="0.25">
      <c r="B40" s="78" t="s">
        <v>84</v>
      </c>
      <c r="C40" s="79">
        <v>3.33555703802535E-4</v>
      </c>
      <c r="D40" s="80">
        <v>1.8263507434295105E-2</v>
      </c>
      <c r="E40" s="81">
        <v>2998</v>
      </c>
      <c r="F40" s="82">
        <v>0</v>
      </c>
      <c r="H40" s="78" t="s">
        <v>84</v>
      </c>
      <c r="I40" s="99">
        <v>-1.3849840866446157E-3</v>
      </c>
      <c r="J40" s="93"/>
      <c r="K40" s="3">
        <f t="shared" si="2"/>
        <v>-7.5808117486950627E-2</v>
      </c>
      <c r="L40" s="3">
        <f t="shared" si="3"/>
        <v>2.5294667162813024E-5</v>
      </c>
    </row>
    <row r="41" spans="2:12" ht="23" x14ac:dyDescent="0.25">
      <c r="B41" s="78" t="s">
        <v>85</v>
      </c>
      <c r="C41" s="79">
        <v>1.1674449633088725E-2</v>
      </c>
      <c r="D41" s="80">
        <v>0.10743373195157255</v>
      </c>
      <c r="E41" s="81">
        <v>2998</v>
      </c>
      <c r="F41" s="82">
        <v>0</v>
      </c>
      <c r="H41" s="78" t="s">
        <v>85</v>
      </c>
      <c r="I41" s="99">
        <v>2.6872415628935082E-3</v>
      </c>
      <c r="J41" s="93"/>
      <c r="K41" s="3">
        <f t="shared" si="2"/>
        <v>2.4721001945764487E-2</v>
      </c>
      <c r="L41" s="3">
        <f t="shared" si="3"/>
        <v>-2.9201318531952653E-4</v>
      </c>
    </row>
    <row r="42" spans="2:12" x14ac:dyDescent="0.25">
      <c r="B42" s="78" t="s">
        <v>86</v>
      </c>
      <c r="C42" s="79">
        <v>3.6691127418278851E-3</v>
      </c>
      <c r="D42" s="80">
        <v>6.0472060684281501E-2</v>
      </c>
      <c r="E42" s="81">
        <v>2998</v>
      </c>
      <c r="F42" s="82">
        <v>0</v>
      </c>
      <c r="H42" s="78" t="s">
        <v>86</v>
      </c>
      <c r="I42" s="99">
        <v>2.7986548899966938E-3</v>
      </c>
      <c r="J42" s="93"/>
      <c r="K42" s="3">
        <f t="shared" si="2"/>
        <v>4.6110323976517188E-2</v>
      </c>
      <c r="L42" s="3">
        <f t="shared" si="3"/>
        <v>-1.6980701832664517E-4</v>
      </c>
    </row>
    <row r="43" spans="2:12" x14ac:dyDescent="0.25">
      <c r="B43" s="78" t="s">
        <v>87</v>
      </c>
      <c r="C43" s="79">
        <v>8.47231487658439E-2</v>
      </c>
      <c r="D43" s="80">
        <v>0.27851572860833962</v>
      </c>
      <c r="E43" s="81">
        <v>2998</v>
      </c>
      <c r="F43" s="82">
        <v>0</v>
      </c>
      <c r="H43" s="78" t="s">
        <v>87</v>
      </c>
      <c r="I43" s="99">
        <v>7.6593484944489448E-2</v>
      </c>
      <c r="J43" s="93"/>
      <c r="K43" s="3">
        <f t="shared" si="2"/>
        <v>0.25170658790199435</v>
      </c>
      <c r="L43" s="3">
        <f t="shared" si="3"/>
        <v>-2.3299370746030092E-2</v>
      </c>
    </row>
    <row r="44" spans="2:12" x14ac:dyDescent="0.25">
      <c r="B44" s="78" t="s">
        <v>88</v>
      </c>
      <c r="C44" s="79">
        <v>0.1827885256837892</v>
      </c>
      <c r="D44" s="80">
        <v>0.38655752831601786</v>
      </c>
      <c r="E44" s="81">
        <v>2998</v>
      </c>
      <c r="F44" s="82">
        <v>0</v>
      </c>
      <c r="H44" s="78" t="s">
        <v>88</v>
      </c>
      <c r="I44" s="99">
        <v>5.1747623828838185E-2</v>
      </c>
      <c r="J44" s="93"/>
      <c r="K44" s="3">
        <f t="shared" si="2"/>
        <v>0.10939834012740712</v>
      </c>
      <c r="L44" s="3">
        <f t="shared" si="3"/>
        <v>-2.446950628155882E-2</v>
      </c>
    </row>
    <row r="45" spans="2:12" x14ac:dyDescent="0.25">
      <c r="B45" s="78" t="s">
        <v>89</v>
      </c>
      <c r="C45" s="79">
        <v>0.68378919279519679</v>
      </c>
      <c r="D45" s="80">
        <v>0.46507384209593844</v>
      </c>
      <c r="E45" s="81">
        <v>2998</v>
      </c>
      <c r="F45" s="82">
        <v>0</v>
      </c>
      <c r="H45" s="78" t="s">
        <v>89</v>
      </c>
      <c r="I45" s="99">
        <v>-8.621315987416904E-2</v>
      </c>
      <c r="J45" s="93"/>
      <c r="K45" s="3">
        <f t="shared" si="2"/>
        <v>-5.8617643926454285E-2</v>
      </c>
      <c r="L45" s="3">
        <f t="shared" si="3"/>
        <v>0.12675756334307095</v>
      </c>
    </row>
    <row r="46" spans="2:12" ht="23" x14ac:dyDescent="0.25">
      <c r="B46" s="78" t="s">
        <v>90</v>
      </c>
      <c r="C46" s="79">
        <v>1.9012675116744496E-2</v>
      </c>
      <c r="D46" s="80">
        <v>0.13659215420137297</v>
      </c>
      <c r="E46" s="81">
        <v>2998</v>
      </c>
      <c r="F46" s="82">
        <v>0</v>
      </c>
      <c r="H46" s="78" t="s">
        <v>90</v>
      </c>
      <c r="I46" s="99">
        <v>-2.6193925371316411E-2</v>
      </c>
      <c r="J46" s="93"/>
      <c r="K46" s="3">
        <f t="shared" si="2"/>
        <v>-0.18812141098760879</v>
      </c>
      <c r="L46" s="3">
        <f t="shared" si="3"/>
        <v>3.6460117056421972E-3</v>
      </c>
    </row>
    <row r="47" spans="2:12" ht="23" x14ac:dyDescent="0.25">
      <c r="B47" s="78" t="s">
        <v>91</v>
      </c>
      <c r="C47" s="79">
        <v>2.4349566377585057E-2</v>
      </c>
      <c r="D47" s="80">
        <v>0.15415768488776027</v>
      </c>
      <c r="E47" s="81">
        <v>2998</v>
      </c>
      <c r="F47" s="82">
        <v>0</v>
      </c>
      <c r="H47" s="78" t="s">
        <v>91</v>
      </c>
      <c r="I47" s="99">
        <v>1.260086445188514E-2</v>
      </c>
      <c r="J47" s="93"/>
      <c r="K47" s="3">
        <f t="shared" si="2"/>
        <v>7.974976320804314E-2</v>
      </c>
      <c r="L47" s="3">
        <f t="shared" si="3"/>
        <v>-1.990335970662273E-3</v>
      </c>
    </row>
    <row r="48" spans="2:12" x14ac:dyDescent="0.25">
      <c r="B48" s="78" t="s">
        <v>92</v>
      </c>
      <c r="C48" s="79">
        <v>1.667778519012675E-3</v>
      </c>
      <c r="D48" s="80">
        <v>4.0811182148892351E-2</v>
      </c>
      <c r="E48" s="81">
        <v>2998</v>
      </c>
      <c r="F48" s="82">
        <v>0</v>
      </c>
      <c r="H48" s="78" t="s">
        <v>92</v>
      </c>
      <c r="I48" s="99">
        <v>5.5300002153196815E-3</v>
      </c>
      <c r="J48" s="93"/>
      <c r="K48" s="3">
        <f t="shared" si="2"/>
        <v>0.13527609613485</v>
      </c>
      <c r="L48" s="3">
        <f t="shared" si="3"/>
        <v>-2.2598746430813564E-4</v>
      </c>
    </row>
    <row r="49" spans="2:12" x14ac:dyDescent="0.25">
      <c r="B49" s="78" t="s">
        <v>93</v>
      </c>
      <c r="C49" s="79">
        <v>0.64242828552368247</v>
      </c>
      <c r="D49" s="80">
        <v>0.4793650295185598</v>
      </c>
      <c r="E49" s="81">
        <v>2998</v>
      </c>
      <c r="F49" s="82">
        <v>0</v>
      </c>
      <c r="H49" s="78" t="s">
        <v>93</v>
      </c>
      <c r="I49" s="99">
        <v>8.6713241861274798E-2</v>
      </c>
      <c r="J49" s="93"/>
      <c r="K49" s="3">
        <f t="shared" si="2"/>
        <v>6.4681820013604341E-2</v>
      </c>
      <c r="L49" s="3">
        <f t="shared" si="3"/>
        <v>-0.11621006095727797</v>
      </c>
    </row>
    <row r="50" spans="2:12" x14ac:dyDescent="0.25">
      <c r="B50" s="78" t="s">
        <v>94</v>
      </c>
      <c r="C50" s="79">
        <v>0.49232821881254168</v>
      </c>
      <c r="D50" s="80">
        <v>0.50002454028288834</v>
      </c>
      <c r="E50" s="81">
        <v>2998</v>
      </c>
      <c r="F50" s="82">
        <v>0</v>
      </c>
      <c r="H50" s="78" t="s">
        <v>94</v>
      </c>
      <c r="I50" s="99">
        <v>3.0672802489527973E-2</v>
      </c>
      <c r="J50" s="93"/>
      <c r="K50" s="3">
        <f t="shared" si="2"/>
        <v>3.1141904085467666E-2</v>
      </c>
      <c r="L50" s="3">
        <f t="shared" si="3"/>
        <v>-3.0200690164356288E-2</v>
      </c>
    </row>
    <row r="51" spans="2:12" x14ac:dyDescent="0.25">
      <c r="B51" s="78" t="s">
        <v>95</v>
      </c>
      <c r="C51" s="79">
        <v>0.40493662441627754</v>
      </c>
      <c r="D51" s="80">
        <v>0.49096166450030032</v>
      </c>
      <c r="E51" s="81">
        <v>2998</v>
      </c>
      <c r="F51" s="82">
        <v>0</v>
      </c>
      <c r="H51" s="78" t="s">
        <v>95</v>
      </c>
      <c r="I51" s="99">
        <v>9.0699316552481563E-2</v>
      </c>
      <c r="J51" s="93"/>
      <c r="K51" s="3">
        <f t="shared" si="2"/>
        <v>0.10993086705820239</v>
      </c>
      <c r="L51" s="3">
        <f t="shared" si="3"/>
        <v>-7.4807215587812614E-2</v>
      </c>
    </row>
    <row r="52" spans="2:12" x14ac:dyDescent="0.25">
      <c r="B52" s="78" t="s">
        <v>96</v>
      </c>
      <c r="C52" s="79">
        <v>3.002001334222815E-3</v>
      </c>
      <c r="D52" s="80">
        <v>5.4717346280511378E-2</v>
      </c>
      <c r="E52" s="81">
        <v>2998</v>
      </c>
      <c r="F52" s="82">
        <v>0</v>
      </c>
      <c r="H52" s="78" t="s">
        <v>96</v>
      </c>
      <c r="I52" s="99">
        <v>7.5008464688867604E-3</v>
      </c>
      <c r="J52" s="93"/>
      <c r="K52" s="3">
        <f t="shared" si="2"/>
        <v>0.13667199574046068</v>
      </c>
      <c r="L52" s="3">
        <f t="shared" si="3"/>
        <v>-4.1152491189834256E-4</v>
      </c>
    </row>
    <row r="53" spans="2:12" x14ac:dyDescent="0.25">
      <c r="B53" s="78" t="s">
        <v>97</v>
      </c>
      <c r="C53" s="79">
        <v>6.1374249499666446E-2</v>
      </c>
      <c r="D53" s="80">
        <v>0.2400555617006063</v>
      </c>
      <c r="E53" s="81">
        <v>2998</v>
      </c>
      <c r="F53" s="82">
        <v>0</v>
      </c>
      <c r="H53" s="78" t="s">
        <v>97</v>
      </c>
      <c r="I53" s="99">
        <v>5.6853882529641672E-2</v>
      </c>
      <c r="J53" s="93"/>
      <c r="K53" s="3">
        <f t="shared" si="2"/>
        <v>0.22230069480663875</v>
      </c>
      <c r="L53" s="3">
        <f t="shared" si="3"/>
        <v>-1.4535653107470339E-2</v>
      </c>
    </row>
    <row r="54" spans="2:12" x14ac:dyDescent="0.25">
      <c r="B54" s="78" t="s">
        <v>98</v>
      </c>
      <c r="C54" s="79">
        <v>0.16110740493662443</v>
      </c>
      <c r="D54" s="80">
        <v>0.36769131715329256</v>
      </c>
      <c r="E54" s="81">
        <v>2998</v>
      </c>
      <c r="F54" s="82">
        <v>0</v>
      </c>
      <c r="H54" s="78" t="s">
        <v>98</v>
      </c>
      <c r="I54" s="99">
        <v>8.3779148020976232E-2</v>
      </c>
      <c r="J54" s="93"/>
      <c r="K54" s="3">
        <f t="shared" si="2"/>
        <v>0.19114323242562342</v>
      </c>
      <c r="L54" s="3">
        <f t="shared" si="3"/>
        <v>-3.670862077995074E-2</v>
      </c>
    </row>
    <row r="55" spans="2:12" x14ac:dyDescent="0.25">
      <c r="B55" s="78" t="s">
        <v>99</v>
      </c>
      <c r="C55" s="79">
        <v>4.1694462975316877E-2</v>
      </c>
      <c r="D55" s="80">
        <v>0.19992340218887147</v>
      </c>
      <c r="E55" s="81">
        <v>2998</v>
      </c>
      <c r="F55" s="82">
        <v>0</v>
      </c>
      <c r="H55" s="78" t="s">
        <v>99</v>
      </c>
      <c r="I55" s="99">
        <v>5.0682673365193907E-2</v>
      </c>
      <c r="J55" s="93"/>
      <c r="K55" s="3">
        <f t="shared" si="2"/>
        <v>0.24294047612892372</v>
      </c>
      <c r="L55" s="3">
        <f t="shared" si="3"/>
        <v>-1.0569982428164103E-2</v>
      </c>
    </row>
    <row r="56" spans="2:12" x14ac:dyDescent="0.25">
      <c r="B56" s="78" t="s">
        <v>100</v>
      </c>
      <c r="C56" s="79">
        <v>1.1007338225483656E-2</v>
      </c>
      <c r="D56" s="80">
        <v>0.10435424806211055</v>
      </c>
      <c r="E56" s="81">
        <v>2998</v>
      </c>
      <c r="F56" s="82">
        <v>0</v>
      </c>
      <c r="H56" s="78" t="s">
        <v>100</v>
      </c>
      <c r="I56" s="99">
        <v>1.9858849283806407E-2</v>
      </c>
      <c r="J56" s="93"/>
      <c r="K56" s="3">
        <f t="shared" si="2"/>
        <v>0.18820753900963355</v>
      </c>
      <c r="L56" s="3">
        <f t="shared" si="3"/>
        <v>-2.094721344795247E-3</v>
      </c>
    </row>
    <row r="57" spans="2:12" x14ac:dyDescent="0.25">
      <c r="B57" s="78" t="s">
        <v>101</v>
      </c>
      <c r="C57" s="79">
        <v>6.00400266844563E-3</v>
      </c>
      <c r="D57" s="80">
        <v>7.7265425190827103E-2</v>
      </c>
      <c r="E57" s="81">
        <v>2998</v>
      </c>
      <c r="F57" s="82">
        <v>0</v>
      </c>
      <c r="H57" s="78" t="s">
        <v>101</v>
      </c>
      <c r="I57" s="99">
        <v>2.9702516156187415E-2</v>
      </c>
      <c r="J57" s="93"/>
      <c r="K57" s="3">
        <f t="shared" si="2"/>
        <v>0.3821137604175277</v>
      </c>
      <c r="L57" s="3">
        <f t="shared" si="3"/>
        <v>-2.3080696937971467E-3</v>
      </c>
    </row>
    <row r="58" spans="2:12" x14ac:dyDescent="0.25">
      <c r="B58" s="78" t="s">
        <v>102</v>
      </c>
      <c r="C58" s="79">
        <v>7.0046697798532356E-3</v>
      </c>
      <c r="D58" s="80">
        <v>8.3414178871324116E-2</v>
      </c>
      <c r="E58" s="81">
        <v>2998</v>
      </c>
      <c r="F58" s="82">
        <v>0</v>
      </c>
      <c r="H58" s="78" t="s">
        <v>102</v>
      </c>
      <c r="I58" s="99">
        <v>2.4364491162903967E-2</v>
      </c>
      <c r="J58" s="93"/>
      <c r="K58" s="3">
        <f t="shared" si="2"/>
        <v>0.29004452570677952</v>
      </c>
      <c r="L58" s="3">
        <f t="shared" si="3"/>
        <v>-2.0459976620229659E-3</v>
      </c>
    </row>
    <row r="59" spans="2:12" x14ac:dyDescent="0.25">
      <c r="B59" s="78" t="s">
        <v>103</v>
      </c>
      <c r="C59" s="79">
        <v>0.13075383589059372</v>
      </c>
      <c r="D59" s="80">
        <v>0.33718717942848908</v>
      </c>
      <c r="E59" s="81">
        <v>2998</v>
      </c>
      <c r="F59" s="82">
        <v>0</v>
      </c>
      <c r="H59" s="78" t="s">
        <v>103</v>
      </c>
      <c r="I59" s="99">
        <v>5.6940242078434442E-2</v>
      </c>
      <c r="J59" s="93"/>
      <c r="K59" s="3">
        <f t="shared" si="2"/>
        <v>0.14678816405188116</v>
      </c>
      <c r="L59" s="3">
        <f t="shared" si="3"/>
        <v>-2.208018430864828E-2</v>
      </c>
    </row>
    <row r="60" spans="2:12" x14ac:dyDescent="0.25">
      <c r="B60" s="78" t="s">
        <v>104</v>
      </c>
      <c r="C60" s="79">
        <v>0.12274849899933289</v>
      </c>
      <c r="D60" s="80">
        <v>0.32820303882012675</v>
      </c>
      <c r="E60" s="81">
        <v>2998</v>
      </c>
      <c r="F60" s="82">
        <v>0</v>
      </c>
      <c r="H60" s="78" t="s">
        <v>104</v>
      </c>
      <c r="I60" s="99">
        <v>1.4096539391102334E-2</v>
      </c>
      <c r="J60" s="93"/>
      <c r="K60" s="3">
        <f t="shared" si="2"/>
        <v>3.7678536994098073E-2</v>
      </c>
      <c r="L60" s="3">
        <f t="shared" si="3"/>
        <v>-5.2721298911893883E-3</v>
      </c>
    </row>
    <row r="61" spans="2:12" x14ac:dyDescent="0.25">
      <c r="B61" s="78" t="s">
        <v>105</v>
      </c>
      <c r="C61" s="79">
        <v>0.60440293529019351</v>
      </c>
      <c r="D61" s="80">
        <v>0.48906012604955656</v>
      </c>
      <c r="E61" s="81">
        <v>2998</v>
      </c>
      <c r="F61" s="82">
        <v>0</v>
      </c>
      <c r="H61" s="78" t="s">
        <v>105</v>
      </c>
      <c r="I61" s="99">
        <v>7.0994058337501859E-2</v>
      </c>
      <c r="J61" s="93"/>
      <c r="K61" s="3">
        <f t="shared" si="2"/>
        <v>5.7426560854619002E-2</v>
      </c>
      <c r="L61" s="3">
        <f t="shared" si="3"/>
        <v>-8.7737713548541027E-2</v>
      </c>
    </row>
    <row r="62" spans="2:12" x14ac:dyDescent="0.25">
      <c r="B62" s="78" t="s">
        <v>106</v>
      </c>
      <c r="C62" s="79">
        <v>0.79719813208805868</v>
      </c>
      <c r="D62" s="80">
        <v>0.40215322368284512</v>
      </c>
      <c r="E62" s="81">
        <v>2998</v>
      </c>
      <c r="F62" s="82">
        <v>0</v>
      </c>
      <c r="H62" s="78" t="s">
        <v>106</v>
      </c>
      <c r="I62" s="99">
        <v>4.9040026411919312E-2</v>
      </c>
      <c r="J62" s="93"/>
      <c r="K62" s="3">
        <f t="shared" si="2"/>
        <v>2.4730397204602642E-2</v>
      </c>
      <c r="L62" s="3">
        <f t="shared" si="3"/>
        <v>-9.7213239011513658E-2</v>
      </c>
    </row>
    <row r="63" spans="2:12" x14ac:dyDescent="0.25">
      <c r="B63" s="78" t="s">
        <v>107</v>
      </c>
      <c r="C63" s="79">
        <v>0.85757171447631753</v>
      </c>
      <c r="D63" s="80">
        <v>0.34954716980360928</v>
      </c>
      <c r="E63" s="81">
        <v>2998</v>
      </c>
      <c r="F63" s="82">
        <v>0</v>
      </c>
      <c r="H63" s="78" t="s">
        <v>107</v>
      </c>
      <c r="I63" s="99">
        <v>4.2312302197005637E-2</v>
      </c>
      <c r="J63" s="93"/>
      <c r="K63" s="3">
        <f t="shared" si="2"/>
        <v>1.7240788022587585E-2</v>
      </c>
      <c r="L63" s="3">
        <f t="shared" si="3"/>
        <v>-0.10380811711024047</v>
      </c>
    </row>
    <row r="64" spans="2:12" x14ac:dyDescent="0.25">
      <c r="B64" s="78" t="s">
        <v>108</v>
      </c>
      <c r="C64" s="79">
        <v>0.14676450967311541</v>
      </c>
      <c r="D64" s="80">
        <v>0.35393003788837574</v>
      </c>
      <c r="E64" s="81">
        <v>2998</v>
      </c>
      <c r="F64" s="82">
        <v>0</v>
      </c>
      <c r="H64" s="78" t="s">
        <v>108</v>
      </c>
      <c r="I64" s="99">
        <v>6.1917586038568055E-2</v>
      </c>
      <c r="J64" s="93"/>
      <c r="K64" s="3">
        <f t="shared" si="2"/>
        <v>0.1492675846296396</v>
      </c>
      <c r="L64" s="3">
        <f t="shared" si="3"/>
        <v>-2.567542503402714E-2</v>
      </c>
    </row>
    <row r="65" spans="2:12" x14ac:dyDescent="0.25">
      <c r="B65" s="78" t="s">
        <v>109</v>
      </c>
      <c r="C65" s="79">
        <v>0.39993328885923951</v>
      </c>
      <c r="D65" s="80">
        <v>0.48996604877092642</v>
      </c>
      <c r="E65" s="81">
        <v>2998</v>
      </c>
      <c r="F65" s="82">
        <v>0</v>
      </c>
      <c r="H65" s="78" t="s">
        <v>109</v>
      </c>
      <c r="I65" s="99">
        <v>7.1825862681291597E-2</v>
      </c>
      <c r="J65" s="93"/>
      <c r="K65" s="3">
        <f t="shared" si="2"/>
        <v>8.7965909683185406E-2</v>
      </c>
      <c r="L65" s="3">
        <f t="shared" si="3"/>
        <v>-5.8627640750494342E-2</v>
      </c>
    </row>
    <row r="66" spans="2:12" x14ac:dyDescent="0.25">
      <c r="B66" s="78" t="s">
        <v>110</v>
      </c>
      <c r="C66" s="79">
        <v>0.87424949966644427</v>
      </c>
      <c r="D66" s="80">
        <v>0.33162327188021412</v>
      </c>
      <c r="E66" s="81">
        <v>2998</v>
      </c>
      <c r="F66" s="82">
        <v>0</v>
      </c>
      <c r="H66" s="78" t="s">
        <v>110</v>
      </c>
      <c r="I66" s="99">
        <v>3.5774961759144921E-2</v>
      </c>
      <c r="J66" s="93"/>
      <c r="K66" s="3">
        <f t="shared" si="0"/>
        <v>1.3565752834895382E-2</v>
      </c>
      <c r="L66" s="3">
        <f t="shared" si="1"/>
        <v>-9.4312568117402615E-2</v>
      </c>
    </row>
    <row r="67" spans="2:12" x14ac:dyDescent="0.25">
      <c r="B67" s="78" t="s">
        <v>111</v>
      </c>
      <c r="C67" s="79">
        <v>0.34923282188125415</v>
      </c>
      <c r="D67" s="80">
        <v>0.47680718351730372</v>
      </c>
      <c r="E67" s="81">
        <v>2998</v>
      </c>
      <c r="F67" s="82">
        <v>0</v>
      </c>
      <c r="H67" s="78" t="s">
        <v>111</v>
      </c>
      <c r="I67" s="99">
        <v>-5.0521228048949984E-2</v>
      </c>
      <c r="J67" s="93"/>
      <c r="K67" s="3">
        <f t="shared" si="0"/>
        <v>-6.8953568966763815E-2</v>
      </c>
      <c r="L67" s="3">
        <f t="shared" si="1"/>
        <v>3.7003786113891185E-2</v>
      </c>
    </row>
    <row r="68" spans="2:12" x14ac:dyDescent="0.25">
      <c r="B68" s="78" t="s">
        <v>112</v>
      </c>
      <c r="C68" s="79">
        <v>0.20180120080053368</v>
      </c>
      <c r="D68" s="80">
        <v>0.40141153744540681</v>
      </c>
      <c r="E68" s="81">
        <v>2998</v>
      </c>
      <c r="F68" s="82">
        <v>0</v>
      </c>
      <c r="H68" s="78" t="s">
        <v>112</v>
      </c>
      <c r="I68" s="99">
        <v>-1.0214163496534711E-2</v>
      </c>
      <c r="J68" s="93"/>
      <c r="K68" s="3">
        <f t="shared" si="0"/>
        <v>-2.0310659453503757E-2</v>
      </c>
      <c r="L68" s="3">
        <f t="shared" si="1"/>
        <v>5.1349556913371378E-3</v>
      </c>
    </row>
    <row r="69" spans="2:12" x14ac:dyDescent="0.25">
      <c r="B69" s="78" t="s">
        <v>113</v>
      </c>
      <c r="C69" s="79">
        <v>2.9686457638425617E-2</v>
      </c>
      <c r="D69" s="80">
        <v>0.16974917733703548</v>
      </c>
      <c r="E69" s="81">
        <v>2998</v>
      </c>
      <c r="F69" s="82">
        <v>0</v>
      </c>
      <c r="H69" s="78" t="s">
        <v>113</v>
      </c>
      <c r="I69" s="99">
        <v>-2.7502762900245323E-2</v>
      </c>
      <c r="J69" s="93"/>
      <c r="K69" s="3">
        <f t="shared" si="0"/>
        <v>-0.15721020692478591</v>
      </c>
      <c r="L69" s="3">
        <f t="shared" si="1"/>
        <v>4.8098000743574927E-3</v>
      </c>
    </row>
    <row r="70" spans="2:12" x14ac:dyDescent="0.25">
      <c r="B70" s="78" t="s">
        <v>114</v>
      </c>
      <c r="C70" s="79">
        <v>3.602401601067378E-2</v>
      </c>
      <c r="D70" s="80">
        <v>0.18638098963390981</v>
      </c>
      <c r="E70" s="81">
        <v>2998</v>
      </c>
      <c r="F70" s="82">
        <v>0</v>
      </c>
      <c r="H70" s="78" t="s">
        <v>114</v>
      </c>
      <c r="I70" s="99">
        <v>3.3683325253784265E-2</v>
      </c>
      <c r="J70" s="93"/>
      <c r="K70" s="3">
        <f t="shared" si="0"/>
        <v>0.17421259898515792</v>
      </c>
      <c r="L70" s="3">
        <f t="shared" si="1"/>
        <v>-6.5103670208986348E-3</v>
      </c>
    </row>
    <row r="71" spans="2:12" x14ac:dyDescent="0.25">
      <c r="B71" s="78" t="s">
        <v>115</v>
      </c>
      <c r="C71" s="79">
        <v>1.4342895263509006E-2</v>
      </c>
      <c r="D71" s="80">
        <v>0.11891969445085093</v>
      </c>
      <c r="E71" s="81">
        <v>2998</v>
      </c>
      <c r="F71" s="82">
        <v>0</v>
      </c>
      <c r="H71" s="78" t="s">
        <v>115</v>
      </c>
      <c r="I71" s="99">
        <v>-5.7621442891547551E-3</v>
      </c>
      <c r="J71" s="93"/>
      <c r="K71" s="3">
        <f t="shared" si="0"/>
        <v>-4.7759107382078739E-2</v>
      </c>
      <c r="L71" s="3">
        <f t="shared" si="1"/>
        <v>6.9497178254801539E-4</v>
      </c>
    </row>
    <row r="72" spans="2:12" x14ac:dyDescent="0.25">
      <c r="B72" s="78" t="s">
        <v>116</v>
      </c>
      <c r="C72" s="79">
        <v>1.0340226817878585E-2</v>
      </c>
      <c r="D72" s="80">
        <v>0.10117668231329419</v>
      </c>
      <c r="E72" s="81">
        <v>2998</v>
      </c>
      <c r="F72" s="82">
        <v>0</v>
      </c>
      <c r="H72" s="78" t="s">
        <v>116</v>
      </c>
      <c r="I72" s="99">
        <v>-3.8979944245937773E-3</v>
      </c>
      <c r="J72" s="93"/>
      <c r="K72" s="3">
        <f t="shared" ref="K72:K122" si="4">((1-C72)/D72)*I72</f>
        <v>-3.8128234588314498E-2</v>
      </c>
      <c r="L72" s="3">
        <f t="shared" ref="L72:L122" si="5">((0-C72)/D72)*I72</f>
        <v>3.9837386998238945E-4</v>
      </c>
    </row>
    <row r="73" spans="2:12" x14ac:dyDescent="0.25">
      <c r="B73" s="78" t="s">
        <v>117</v>
      </c>
      <c r="C73" s="79">
        <v>0.32154769846564374</v>
      </c>
      <c r="D73" s="80">
        <v>0.46714833524999394</v>
      </c>
      <c r="E73" s="81">
        <v>2998</v>
      </c>
      <c r="F73" s="82">
        <v>0</v>
      </c>
      <c r="H73" s="78" t="s">
        <v>117</v>
      </c>
      <c r="I73" s="99">
        <v>6.8054609316387432E-2</v>
      </c>
      <c r="J73" s="93"/>
      <c r="K73" s="3">
        <f t="shared" si="4"/>
        <v>9.883757007507199E-2</v>
      </c>
      <c r="L73" s="3">
        <f t="shared" si="5"/>
        <v>-4.6843371461341883E-2</v>
      </c>
    </row>
    <row r="74" spans="2:12" x14ac:dyDescent="0.25">
      <c r="B74" s="78" t="s">
        <v>118</v>
      </c>
      <c r="C74" s="79">
        <v>0.13108739159439625</v>
      </c>
      <c r="D74" s="80">
        <v>0.33755220810169584</v>
      </c>
      <c r="E74" s="81">
        <v>2998</v>
      </c>
      <c r="F74" s="82">
        <v>0</v>
      </c>
      <c r="H74" s="78" t="s">
        <v>118</v>
      </c>
      <c r="I74" s="99">
        <v>-3.7148785373122654E-2</v>
      </c>
      <c r="J74" s="93"/>
      <c r="K74" s="3">
        <f t="shared" si="4"/>
        <v>-9.5626831118032857E-2</v>
      </c>
      <c r="L74" s="3">
        <f t="shared" si="5"/>
        <v>1.4426619819342382E-2</v>
      </c>
    </row>
    <row r="75" spans="2:12" ht="23" x14ac:dyDescent="0.25">
      <c r="B75" s="78" t="s">
        <v>120</v>
      </c>
      <c r="C75" s="79">
        <v>2.0013342228152103E-3</v>
      </c>
      <c r="D75" s="80">
        <v>4.4698941004024238E-2</v>
      </c>
      <c r="E75" s="81">
        <v>2998</v>
      </c>
      <c r="F75" s="82">
        <v>0</v>
      </c>
      <c r="H75" s="78" t="s">
        <v>120</v>
      </c>
      <c r="I75" s="99">
        <v>5.471162604245702E-3</v>
      </c>
      <c r="J75" s="93"/>
      <c r="K75" s="3">
        <f t="shared" si="4"/>
        <v>0.12215530964806652</v>
      </c>
      <c r="L75" s="3">
        <f t="shared" si="5"/>
        <v>-2.4496385624612273E-4</v>
      </c>
    </row>
    <row r="76" spans="2:12" ht="23" x14ac:dyDescent="0.25">
      <c r="B76" s="78" t="s">
        <v>121</v>
      </c>
      <c r="C76" s="79">
        <v>3.3355570380253501E-3</v>
      </c>
      <c r="D76" s="80">
        <v>5.766749821366747E-2</v>
      </c>
      <c r="E76" s="81">
        <v>2998</v>
      </c>
      <c r="F76" s="82">
        <v>0</v>
      </c>
      <c r="H76" s="78" t="s">
        <v>121</v>
      </c>
      <c r="I76" s="99">
        <v>7.6218772190080036E-3</v>
      </c>
      <c r="J76" s="93"/>
      <c r="K76" s="3">
        <f t="shared" si="4"/>
        <v>0.13172851689631265</v>
      </c>
      <c r="L76" s="3">
        <f t="shared" si="5"/>
        <v>-4.408584902821709E-4</v>
      </c>
    </row>
    <row r="77" spans="2:12" ht="23" x14ac:dyDescent="0.25">
      <c r="B77" s="78" t="s">
        <v>122</v>
      </c>
      <c r="C77" s="79">
        <v>2.8685790527018012E-2</v>
      </c>
      <c r="D77" s="80">
        <v>0.16694973160938259</v>
      </c>
      <c r="E77" s="81">
        <v>2998</v>
      </c>
      <c r="F77" s="82">
        <v>0</v>
      </c>
      <c r="H77" s="78" t="s">
        <v>122</v>
      </c>
      <c r="I77" s="99">
        <v>4.3900872161948011E-2</v>
      </c>
      <c r="J77" s="93"/>
      <c r="K77" s="3">
        <f t="shared" si="4"/>
        <v>0.25541545067545657</v>
      </c>
      <c r="L77" s="3">
        <f t="shared" si="5"/>
        <v>-7.5431760845086765E-3</v>
      </c>
    </row>
    <row r="78" spans="2:12" x14ac:dyDescent="0.25">
      <c r="B78" s="78" t="s">
        <v>123</v>
      </c>
      <c r="C78" s="79">
        <v>0.68312208138759167</v>
      </c>
      <c r="D78" s="80">
        <v>0.46533700795270222</v>
      </c>
      <c r="E78" s="81">
        <v>2998</v>
      </c>
      <c r="F78" s="82">
        <v>0</v>
      </c>
      <c r="H78" s="78" t="s">
        <v>123</v>
      </c>
      <c r="I78" s="99">
        <v>-3.7601018434047451E-2</v>
      </c>
      <c r="J78" s="93"/>
      <c r="K78" s="3">
        <f t="shared" si="4"/>
        <v>-2.5604953518545016E-2</v>
      </c>
      <c r="L78" s="3">
        <f t="shared" si="5"/>
        <v>5.5198889269452822E-2</v>
      </c>
    </row>
    <row r="79" spans="2:12" ht="23" x14ac:dyDescent="0.25">
      <c r="B79" s="78" t="s">
        <v>124</v>
      </c>
      <c r="C79" s="79">
        <v>8.172114743162108E-2</v>
      </c>
      <c r="D79" s="80">
        <v>0.27398511054534724</v>
      </c>
      <c r="E79" s="81">
        <v>2998</v>
      </c>
      <c r="F79" s="82">
        <v>0</v>
      </c>
      <c r="H79" s="78" t="s">
        <v>124</v>
      </c>
      <c r="I79" s="99">
        <v>4.8958132310561467E-2</v>
      </c>
      <c r="J79" s="93"/>
      <c r="K79" s="3">
        <f t="shared" si="4"/>
        <v>0.1640863529866613</v>
      </c>
      <c r="L79" s="3">
        <f t="shared" si="5"/>
        <v>-1.4602672169172545E-2</v>
      </c>
    </row>
    <row r="80" spans="2:12" ht="23" x14ac:dyDescent="0.25">
      <c r="B80" s="78" t="s">
        <v>125</v>
      </c>
      <c r="C80" s="79">
        <v>6.7711807871914609E-2</v>
      </c>
      <c r="D80" s="80">
        <v>0.25129262288478199</v>
      </c>
      <c r="E80" s="81">
        <v>2998</v>
      </c>
      <c r="F80" s="82">
        <v>0</v>
      </c>
      <c r="H80" s="78" t="s">
        <v>125</v>
      </c>
      <c r="I80" s="99">
        <v>3.59961867692382E-2</v>
      </c>
      <c r="J80" s="93"/>
      <c r="K80" s="3">
        <f t="shared" si="4"/>
        <v>0.13354478735328715</v>
      </c>
      <c r="L80" s="3">
        <f t="shared" si="5"/>
        <v>-9.6993172925643242E-3</v>
      </c>
    </row>
    <row r="81" spans="2:12" x14ac:dyDescent="0.25">
      <c r="B81" s="78" t="s">
        <v>126</v>
      </c>
      <c r="C81" s="79">
        <v>2.3348899266177454E-3</v>
      </c>
      <c r="D81" s="80">
        <v>4.8272305438110008E-2</v>
      </c>
      <c r="E81" s="81">
        <v>2998</v>
      </c>
      <c r="F81" s="82">
        <v>0</v>
      </c>
      <c r="H81" s="78" t="s">
        <v>126</v>
      </c>
      <c r="I81" s="99">
        <v>-9.0301078746812414E-3</v>
      </c>
      <c r="J81" s="93"/>
      <c r="K81" s="3">
        <f t="shared" si="4"/>
        <v>-0.18662923771724263</v>
      </c>
      <c r="L81" s="3">
        <f t="shared" si="5"/>
        <v>4.3677855701126667E-4</v>
      </c>
    </row>
    <row r="82" spans="2:12" x14ac:dyDescent="0.25">
      <c r="B82" s="78" t="s">
        <v>127</v>
      </c>
      <c r="C82" s="79">
        <v>5.0033355570380253E-3</v>
      </c>
      <c r="D82" s="80">
        <v>7.0568854925529098E-2</v>
      </c>
      <c r="E82" s="81">
        <v>2998</v>
      </c>
      <c r="F82" s="82">
        <v>0</v>
      </c>
      <c r="H82" s="78" t="s">
        <v>127</v>
      </c>
      <c r="I82" s="99">
        <v>-1.327989128398065E-2</v>
      </c>
      <c r="J82" s="93"/>
      <c r="K82" s="3">
        <f t="shared" si="4"/>
        <v>-0.18724191494491421</v>
      </c>
      <c r="L82" s="3">
        <f t="shared" si="5"/>
        <v>9.4154499637067162E-4</v>
      </c>
    </row>
    <row r="83" spans="2:12" ht="23" x14ac:dyDescent="0.25">
      <c r="B83" s="78" t="s">
        <v>128</v>
      </c>
      <c r="C83" s="79">
        <v>5.3702468312208138E-2</v>
      </c>
      <c r="D83" s="80">
        <v>0.22546722526843271</v>
      </c>
      <c r="E83" s="81">
        <v>2998</v>
      </c>
      <c r="F83" s="82">
        <v>0</v>
      </c>
      <c r="H83" s="78" t="s">
        <v>128</v>
      </c>
      <c r="I83" s="99">
        <v>-3.6355042930243837E-2</v>
      </c>
      <c r="J83" s="93"/>
      <c r="K83" s="3">
        <f t="shared" si="4"/>
        <v>-0.15258398354055636</v>
      </c>
      <c r="L83" s="3">
        <f t="shared" si="5"/>
        <v>8.659154511818673E-3</v>
      </c>
    </row>
    <row r="84" spans="2:12" x14ac:dyDescent="0.25">
      <c r="B84" s="78" t="s">
        <v>129</v>
      </c>
      <c r="C84" s="79">
        <v>2.66844563042028E-3</v>
      </c>
      <c r="D84" s="80">
        <v>5.1596637726470412E-2</v>
      </c>
      <c r="E84" s="81">
        <v>2998</v>
      </c>
      <c r="F84" s="82">
        <v>0</v>
      </c>
      <c r="H84" s="78" t="s">
        <v>129</v>
      </c>
      <c r="I84" s="99">
        <v>-3.8373075590974167E-3</v>
      </c>
      <c r="J84" s="93"/>
      <c r="K84" s="3">
        <f t="shared" si="4"/>
        <v>-7.417281592644126E-2</v>
      </c>
      <c r="L84" s="3">
        <f t="shared" si="5"/>
        <v>1.9845569478646488E-4</v>
      </c>
    </row>
    <row r="85" spans="2:12" x14ac:dyDescent="0.25">
      <c r="B85" s="78" t="s">
        <v>130</v>
      </c>
      <c r="C85" s="79">
        <v>0.8925950633755837</v>
      </c>
      <c r="D85" s="80">
        <v>0.30967903476591779</v>
      </c>
      <c r="E85" s="81">
        <v>2998</v>
      </c>
      <c r="F85" s="82">
        <v>0</v>
      </c>
      <c r="H85" s="78" t="s">
        <v>130</v>
      </c>
      <c r="I85" s="99">
        <v>2.6030749642985171E-2</v>
      </c>
      <c r="J85" s="93"/>
      <c r="K85" s="3">
        <f t="shared" si="4"/>
        <v>9.0281572267370339E-3</v>
      </c>
      <c r="L85" s="3">
        <f t="shared" si="5"/>
        <v>-7.5029033350149973E-2</v>
      </c>
    </row>
    <row r="86" spans="2:12" ht="23" x14ac:dyDescent="0.25">
      <c r="B86" s="78" t="s">
        <v>131</v>
      </c>
      <c r="C86" s="79">
        <v>6.6711140760506999E-4</v>
      </c>
      <c r="D86" s="80">
        <v>2.582419049152955E-2</v>
      </c>
      <c r="E86" s="81">
        <v>2998</v>
      </c>
      <c r="F86" s="82">
        <v>0</v>
      </c>
      <c r="H86" s="78" t="s">
        <v>131</v>
      </c>
      <c r="I86" s="99">
        <v>-2.0890462697622223E-3</v>
      </c>
      <c r="J86" s="93"/>
      <c r="K86" s="3">
        <f t="shared" si="4"/>
        <v>-8.0840971330714453E-2</v>
      </c>
      <c r="L86" s="3">
        <f t="shared" si="5"/>
        <v>5.3965935467766647E-5</v>
      </c>
    </row>
    <row r="87" spans="2:12" x14ac:dyDescent="0.25">
      <c r="B87" s="78" t="s">
        <v>132</v>
      </c>
      <c r="C87" s="79">
        <v>6.3375583722481655E-3</v>
      </c>
      <c r="D87" s="80">
        <v>7.9369357806404417E-2</v>
      </c>
      <c r="E87" s="81">
        <v>2998</v>
      </c>
      <c r="F87" s="82">
        <v>0</v>
      </c>
      <c r="H87" s="78" t="s">
        <v>132</v>
      </c>
      <c r="I87" s="99">
        <v>9.3528936073323274E-4</v>
      </c>
      <c r="J87" s="93"/>
      <c r="K87" s="3">
        <f t="shared" si="4"/>
        <v>1.1709328832942274E-2</v>
      </c>
      <c r="L87" s="3">
        <f t="shared" si="5"/>
        <v>-7.4681855597819128E-5</v>
      </c>
    </row>
    <row r="88" spans="2:12" ht="23" x14ac:dyDescent="0.25">
      <c r="B88" s="78" t="s">
        <v>133</v>
      </c>
      <c r="C88" s="79">
        <v>1.33422281521014E-3</v>
      </c>
      <c r="D88" s="80">
        <v>3.6508728502053708E-2</v>
      </c>
      <c r="E88" s="81">
        <v>2998</v>
      </c>
      <c r="F88" s="82">
        <v>0</v>
      </c>
      <c r="H88" s="78" t="s">
        <v>133</v>
      </c>
      <c r="I88" s="99">
        <v>2.3185884112249333E-3</v>
      </c>
      <c r="J88" s="93"/>
      <c r="K88" s="3">
        <f t="shared" si="4"/>
        <v>6.3423049573948953E-2</v>
      </c>
      <c r="L88" s="3">
        <f t="shared" si="5"/>
        <v>-8.4733533164928443E-5</v>
      </c>
    </row>
    <row r="89" spans="2:12" ht="23" x14ac:dyDescent="0.25">
      <c r="B89" s="78" t="s">
        <v>134</v>
      </c>
      <c r="C89" s="79">
        <v>3.1020680453635756E-2</v>
      </c>
      <c r="D89" s="80">
        <v>0.1734025009429449</v>
      </c>
      <c r="E89" s="81">
        <v>2998</v>
      </c>
      <c r="F89" s="82">
        <v>0</v>
      </c>
      <c r="H89" s="78" t="s">
        <v>134</v>
      </c>
      <c r="I89" s="99">
        <v>1.3879591211235632E-2</v>
      </c>
      <c r="J89" s="93"/>
      <c r="K89" s="3">
        <f t="shared" si="4"/>
        <v>7.755964749245442E-2</v>
      </c>
      <c r="L89" s="3">
        <f t="shared" si="5"/>
        <v>-2.4829766667119652E-3</v>
      </c>
    </row>
    <row r="90" spans="2:12" x14ac:dyDescent="0.25">
      <c r="B90" s="78" t="s">
        <v>135</v>
      </c>
      <c r="C90" s="79">
        <v>6.6711140760507001E-3</v>
      </c>
      <c r="D90" s="80">
        <v>8.1417574234439752E-2</v>
      </c>
      <c r="E90" s="81">
        <v>2998</v>
      </c>
      <c r="F90" s="82">
        <v>0</v>
      </c>
      <c r="H90" s="78" t="s">
        <v>135</v>
      </c>
      <c r="I90" s="99">
        <v>-1.5240662988819025E-2</v>
      </c>
      <c r="J90" s="93"/>
      <c r="K90" s="3">
        <f t="shared" si="4"/>
        <v>-0.18594254286959772</v>
      </c>
      <c r="L90" s="3">
        <f t="shared" si="5"/>
        <v>1.2487746331067678E-3</v>
      </c>
    </row>
    <row r="91" spans="2:12" x14ac:dyDescent="0.25">
      <c r="B91" s="78" t="s">
        <v>136</v>
      </c>
      <c r="C91" s="79">
        <v>1.067378252168112E-2</v>
      </c>
      <c r="D91" s="80">
        <v>0.10277828740934292</v>
      </c>
      <c r="E91" s="81">
        <v>2998</v>
      </c>
      <c r="F91" s="82">
        <v>0</v>
      </c>
      <c r="H91" s="78" t="s">
        <v>136</v>
      </c>
      <c r="I91" s="99">
        <v>6.7984229602284871E-3</v>
      </c>
      <c r="J91" s="93"/>
      <c r="K91" s="3">
        <f t="shared" si="4"/>
        <v>6.5440456750101475E-2</v>
      </c>
      <c r="L91" s="3">
        <f t="shared" si="5"/>
        <v>-7.0603324882105437E-4</v>
      </c>
    </row>
    <row r="92" spans="2:12" ht="23" x14ac:dyDescent="0.25">
      <c r="B92" s="78" t="s">
        <v>137</v>
      </c>
      <c r="C92" s="79">
        <v>8.3388925950633758E-3</v>
      </c>
      <c r="D92" s="80">
        <v>9.0951166437728798E-2</v>
      </c>
      <c r="E92" s="81">
        <v>2998</v>
      </c>
      <c r="F92" s="82">
        <v>0</v>
      </c>
      <c r="H92" s="78" t="s">
        <v>137</v>
      </c>
      <c r="I92" s="99">
        <v>9.2100744373990583E-3</v>
      </c>
      <c r="J92" s="93"/>
      <c r="K92" s="3">
        <f t="shared" si="4"/>
        <v>0.10041952152561225</v>
      </c>
      <c r="L92" s="3">
        <f t="shared" si="5"/>
        <v>-8.4442920892711275E-4</v>
      </c>
    </row>
    <row r="93" spans="2:12" x14ac:dyDescent="0.25">
      <c r="B93" s="78" t="s">
        <v>138</v>
      </c>
      <c r="C93" s="79">
        <v>0.24616410940627084</v>
      </c>
      <c r="D93" s="80">
        <v>0.43084714034608462</v>
      </c>
      <c r="E93" s="81">
        <v>2998</v>
      </c>
      <c r="F93" s="82">
        <v>0</v>
      </c>
      <c r="H93" s="78" t="s">
        <v>138</v>
      </c>
      <c r="I93" s="99">
        <v>-8.1962008393515112E-2</v>
      </c>
      <c r="J93" s="93"/>
      <c r="K93" s="3">
        <f t="shared" si="4"/>
        <v>-0.1434056253513617</v>
      </c>
      <c r="L93" s="3">
        <f t="shared" si="5"/>
        <v>4.6828916597037577E-2</v>
      </c>
    </row>
    <row r="94" spans="2:12" ht="23" x14ac:dyDescent="0.25">
      <c r="B94" s="78" t="s">
        <v>139</v>
      </c>
      <c r="C94" s="79">
        <v>2.3015343562374918E-2</v>
      </c>
      <c r="D94" s="80">
        <v>0.14997713238458504</v>
      </c>
      <c r="E94" s="81">
        <v>2998</v>
      </c>
      <c r="F94" s="82">
        <v>0</v>
      </c>
      <c r="H94" s="78" t="s">
        <v>139</v>
      </c>
      <c r="I94" s="99">
        <v>-1.3925165177510676E-2</v>
      </c>
      <c r="J94" s="93"/>
      <c r="K94" s="3">
        <f t="shared" si="4"/>
        <v>-9.0711647172324272E-2</v>
      </c>
      <c r="L94" s="3">
        <f t="shared" si="5"/>
        <v>2.1369421833015967E-3</v>
      </c>
    </row>
    <row r="95" spans="2:12" x14ac:dyDescent="0.25">
      <c r="B95" s="78" t="s">
        <v>140</v>
      </c>
      <c r="C95" s="79">
        <v>4.0693795863909275E-2</v>
      </c>
      <c r="D95" s="80">
        <v>0.19761284490472425</v>
      </c>
      <c r="E95" s="81">
        <v>2998</v>
      </c>
      <c r="F95" s="82">
        <v>0</v>
      </c>
      <c r="H95" s="78" t="s">
        <v>140</v>
      </c>
      <c r="I95" s="99">
        <v>-1.8490799194754878E-2</v>
      </c>
      <c r="J95" s="93"/>
      <c r="K95" s="3">
        <f t="shared" si="4"/>
        <v>-8.9763083950920447E-2</v>
      </c>
      <c r="L95" s="3">
        <f t="shared" si="5"/>
        <v>3.8077525180849428E-3</v>
      </c>
    </row>
    <row r="96" spans="2:12" x14ac:dyDescent="0.25">
      <c r="B96" s="78" t="s">
        <v>141</v>
      </c>
      <c r="C96" s="79">
        <v>6.6711140760506999E-4</v>
      </c>
      <c r="D96" s="80">
        <v>2.5824190491528894E-2</v>
      </c>
      <c r="E96" s="81">
        <v>2998</v>
      </c>
      <c r="F96" s="82">
        <v>0</v>
      </c>
      <c r="H96" s="78" t="s">
        <v>141</v>
      </c>
      <c r="I96" s="99">
        <v>1.2260816858287377E-3</v>
      </c>
      <c r="J96" s="93"/>
      <c r="K96" s="3">
        <f t="shared" si="4"/>
        <v>4.7446356669007254E-2</v>
      </c>
      <c r="L96" s="3">
        <f t="shared" si="5"/>
        <v>-3.1673135293062249E-5</v>
      </c>
    </row>
    <row r="97" spans="2:13" x14ac:dyDescent="0.25">
      <c r="B97" s="78" t="s">
        <v>142</v>
      </c>
      <c r="C97" s="79">
        <v>2.0013342228152103E-3</v>
      </c>
      <c r="D97" s="80">
        <v>4.4698941004024231E-2</v>
      </c>
      <c r="E97" s="81">
        <v>2998</v>
      </c>
      <c r="F97" s="82">
        <v>0</v>
      </c>
      <c r="H97" s="78" t="s">
        <v>142</v>
      </c>
      <c r="I97" s="99">
        <v>-7.6204000333882354E-4</v>
      </c>
      <c r="J97" s="93"/>
      <c r="K97" s="3">
        <f t="shared" si="4"/>
        <v>-1.7014159385398377E-2</v>
      </c>
      <c r="L97" s="3">
        <f t="shared" si="5"/>
        <v>3.4119303580344345E-5</v>
      </c>
    </row>
    <row r="98" spans="2:13" x14ac:dyDescent="0.25">
      <c r="B98" s="78" t="s">
        <v>143</v>
      </c>
      <c r="C98" s="79">
        <v>0.55070046697798536</v>
      </c>
      <c r="D98" s="80">
        <v>0.49750580066447941</v>
      </c>
      <c r="E98" s="81">
        <v>2998</v>
      </c>
      <c r="F98" s="82">
        <v>0</v>
      </c>
      <c r="H98" s="78" t="s">
        <v>143</v>
      </c>
      <c r="I98" s="99">
        <v>7.5401124078808363E-2</v>
      </c>
      <c r="J98" s="93"/>
      <c r="K98" s="3">
        <f t="shared" si="4"/>
        <v>6.8095065007675912E-2</v>
      </c>
      <c r="L98" s="3">
        <f t="shared" si="5"/>
        <v>-8.3463216278896024E-2</v>
      </c>
    </row>
    <row r="99" spans="2:13" ht="23" x14ac:dyDescent="0.25">
      <c r="B99" s="78" t="s">
        <v>144</v>
      </c>
      <c r="C99" s="79">
        <v>9.673115410273516E-3</v>
      </c>
      <c r="D99" s="80">
        <v>9.7891483934993279E-2</v>
      </c>
      <c r="E99" s="81">
        <v>2998</v>
      </c>
      <c r="F99" s="82">
        <v>0</v>
      </c>
      <c r="H99" s="78" t="s">
        <v>144</v>
      </c>
      <c r="I99" s="99">
        <v>6.0450872861686749E-3</v>
      </c>
      <c r="J99" s="93"/>
      <c r="K99" s="3">
        <f t="shared" si="4"/>
        <v>6.1155600247718309E-2</v>
      </c>
      <c r="L99" s="3">
        <f t="shared" si="5"/>
        <v>-5.9734335034820852E-4</v>
      </c>
    </row>
    <row r="100" spans="2:13" x14ac:dyDescent="0.25">
      <c r="B100" s="78" t="s">
        <v>145</v>
      </c>
      <c r="C100" s="79">
        <v>2.4349566377585057E-2</v>
      </c>
      <c r="D100" s="80">
        <v>0.15415768488776438</v>
      </c>
      <c r="E100" s="81">
        <v>2998</v>
      </c>
      <c r="F100" s="82">
        <v>0</v>
      </c>
      <c r="H100" s="78" t="s">
        <v>145</v>
      </c>
      <c r="I100" s="99">
        <v>-1.4681280416068272E-2</v>
      </c>
      <c r="J100" s="93"/>
      <c r="K100" s="3">
        <f t="shared" si="4"/>
        <v>-9.291653292859077E-2</v>
      </c>
      <c r="L100" s="3">
        <f t="shared" si="5"/>
        <v>2.3189425312092737E-3</v>
      </c>
    </row>
    <row r="101" spans="2:13" x14ac:dyDescent="0.25">
      <c r="B101" s="78" t="s">
        <v>146</v>
      </c>
      <c r="C101" s="79">
        <v>8.1387591727818551E-2</v>
      </c>
      <c r="D101" s="80">
        <v>0.27347504055021093</v>
      </c>
      <c r="E101" s="81">
        <v>2998</v>
      </c>
      <c r="F101" s="82">
        <v>0</v>
      </c>
      <c r="H101" s="78" t="s">
        <v>146</v>
      </c>
      <c r="I101" s="99">
        <v>1.4256857415771571E-2</v>
      </c>
      <c r="J101" s="93"/>
      <c r="K101" s="3">
        <f t="shared" si="4"/>
        <v>4.7889292195535726E-2</v>
      </c>
      <c r="L101" s="3">
        <f t="shared" si="5"/>
        <v>-4.2429147769465205E-3</v>
      </c>
    </row>
    <row r="102" spans="2:13" x14ac:dyDescent="0.25">
      <c r="B102" s="78" t="s">
        <v>148</v>
      </c>
      <c r="C102" s="79">
        <v>2.3348899266177454E-3</v>
      </c>
      <c r="D102" s="80">
        <v>4.8272305438110702E-2</v>
      </c>
      <c r="E102" s="81">
        <v>2998</v>
      </c>
      <c r="F102" s="82">
        <v>0</v>
      </c>
      <c r="H102" s="78" t="s">
        <v>148</v>
      </c>
      <c r="I102" s="99">
        <v>-4.5232227531350278E-3</v>
      </c>
      <c r="J102" s="93"/>
      <c r="K102" s="3">
        <f t="shared" si="4"/>
        <v>-9.3483447391558894E-2</v>
      </c>
      <c r="L102" s="3">
        <f t="shared" si="5"/>
        <v>2.1878439710495233E-4</v>
      </c>
    </row>
    <row r="103" spans="2:13" x14ac:dyDescent="0.25">
      <c r="B103" s="78" t="s">
        <v>149</v>
      </c>
      <c r="C103" s="79">
        <v>0.68745830553702469</v>
      </c>
      <c r="D103" s="80">
        <v>0.46360659526288706</v>
      </c>
      <c r="E103" s="81">
        <v>2998</v>
      </c>
      <c r="F103" s="82">
        <v>0</v>
      </c>
      <c r="H103" s="78" t="s">
        <v>149</v>
      </c>
      <c r="I103" s="99">
        <v>-6.583670749808139E-2</v>
      </c>
      <c r="J103" s="93"/>
      <c r="K103" s="3">
        <f t="shared" si="4"/>
        <v>-4.4384002146573537E-2</v>
      </c>
      <c r="L103" s="3">
        <f t="shared" si="5"/>
        <v>9.7625857442996872E-2</v>
      </c>
    </row>
    <row r="104" spans="2:13" ht="23" x14ac:dyDescent="0.25">
      <c r="B104" s="78" t="s">
        <v>150</v>
      </c>
      <c r="C104" s="83">
        <v>2.274182788525684</v>
      </c>
      <c r="D104" s="84">
        <v>1.4171151910631472</v>
      </c>
      <c r="E104" s="81">
        <v>2998</v>
      </c>
      <c r="F104" s="82">
        <v>0</v>
      </c>
      <c r="H104" s="78" t="s">
        <v>150</v>
      </c>
      <c r="I104" s="99">
        <v>-3.0378753356259287E-3</v>
      </c>
      <c r="J104" s="93"/>
      <c r="M104" s="3" t="str">
        <f>"((memesleep-"&amp;C104&amp;")/"&amp;D104&amp;")*("&amp;I104&amp;")"</f>
        <v>((memesleep-2.27418278852568)/1.41711519106315)*(-0.00303787533562593)</v>
      </c>
    </row>
    <row r="105" spans="2:13" x14ac:dyDescent="0.25">
      <c r="B105" s="78" t="s">
        <v>151</v>
      </c>
      <c r="C105" s="85">
        <v>5.1034022681787861E-2</v>
      </c>
      <c r="D105" s="86">
        <v>0.2201038631050857</v>
      </c>
      <c r="E105" s="81">
        <v>2998</v>
      </c>
      <c r="F105" s="82">
        <v>0</v>
      </c>
      <c r="H105" s="78" t="s">
        <v>151</v>
      </c>
      <c r="I105" s="99">
        <v>-4.6850329901668757E-2</v>
      </c>
      <c r="J105" s="93"/>
      <c r="K105" s="3">
        <f t="shared" si="4"/>
        <v>-0.20199267961776396</v>
      </c>
      <c r="L105" s="3">
        <f t="shared" si="5"/>
        <v>1.0862875213187306E-2</v>
      </c>
    </row>
    <row r="106" spans="2:13" x14ac:dyDescent="0.25">
      <c r="B106" s="78" t="s">
        <v>152</v>
      </c>
      <c r="C106" s="85">
        <v>2.5016677785190126E-2</v>
      </c>
      <c r="D106" s="86">
        <v>0.15620173506529259</v>
      </c>
      <c r="E106" s="81">
        <v>2998</v>
      </c>
      <c r="F106" s="82">
        <v>0</v>
      </c>
      <c r="H106" s="78" t="s">
        <v>152</v>
      </c>
      <c r="I106" s="99">
        <v>-1.9072553413773209E-2</v>
      </c>
      <c r="J106" s="93"/>
      <c r="K106" s="3">
        <f t="shared" si="4"/>
        <v>-0.11904747077685854</v>
      </c>
      <c r="L106" s="3">
        <f t="shared" si="5"/>
        <v>3.0545878577709165E-3</v>
      </c>
    </row>
    <row r="107" spans="2:13" x14ac:dyDescent="0.25">
      <c r="B107" s="78" t="s">
        <v>153</v>
      </c>
      <c r="C107" s="85">
        <v>4.8365577051367577E-2</v>
      </c>
      <c r="D107" s="86">
        <v>0.21457331027257881</v>
      </c>
      <c r="E107" s="81">
        <v>2998</v>
      </c>
      <c r="F107" s="82">
        <v>0</v>
      </c>
      <c r="H107" s="78" t="s">
        <v>153</v>
      </c>
      <c r="I107" s="99">
        <v>-4.5994585266260983E-2</v>
      </c>
      <c r="J107" s="93"/>
      <c r="K107" s="3">
        <f t="shared" si="4"/>
        <v>-0.20398636975408349</v>
      </c>
      <c r="L107" s="3">
        <f t="shared" si="5"/>
        <v>1.0367340909338277E-2</v>
      </c>
    </row>
    <row r="108" spans="2:13" x14ac:dyDescent="0.25">
      <c r="B108" s="78" t="s">
        <v>154</v>
      </c>
      <c r="C108" s="85">
        <v>1.801200800533689E-2</v>
      </c>
      <c r="D108" s="86">
        <v>0.13301683101486672</v>
      </c>
      <c r="E108" s="81">
        <v>2998</v>
      </c>
      <c r="F108" s="82">
        <v>0</v>
      </c>
      <c r="H108" s="78" t="s">
        <v>154</v>
      </c>
      <c r="I108" s="99">
        <v>-1.6184313269117418E-2</v>
      </c>
      <c r="J108" s="93"/>
      <c r="K108" s="3">
        <f t="shared" si="4"/>
        <v>-0.11947962650814412</v>
      </c>
      <c r="L108" s="3">
        <f t="shared" si="5"/>
        <v>2.1915420623097085E-3</v>
      </c>
    </row>
    <row r="109" spans="2:13" x14ac:dyDescent="0.25">
      <c r="B109" s="78" t="s">
        <v>155</v>
      </c>
      <c r="C109" s="85">
        <v>3.6691127418278853E-2</v>
      </c>
      <c r="D109" s="86">
        <v>0.18803372572495117</v>
      </c>
      <c r="E109" s="81">
        <v>2998</v>
      </c>
      <c r="F109" s="82">
        <v>0</v>
      </c>
      <c r="H109" s="78" t="s">
        <v>155</v>
      </c>
      <c r="I109" s="99">
        <v>-3.9789282510928947E-2</v>
      </c>
      <c r="J109" s="93"/>
      <c r="K109" s="3">
        <f t="shared" si="4"/>
        <v>-0.20384305383867865</v>
      </c>
      <c r="L109" s="3">
        <f t="shared" si="5"/>
        <v>7.7641052362377614E-3</v>
      </c>
    </row>
    <row r="110" spans="2:13" x14ac:dyDescent="0.25">
      <c r="B110" s="78" t="s">
        <v>156</v>
      </c>
      <c r="C110" s="85">
        <v>1.667778519012675E-3</v>
      </c>
      <c r="D110" s="86">
        <v>4.08111821488919E-2</v>
      </c>
      <c r="E110" s="81">
        <v>2998</v>
      </c>
      <c r="F110" s="82">
        <v>0</v>
      </c>
      <c r="H110" s="78" t="s">
        <v>156</v>
      </c>
      <c r="I110" s="99">
        <v>-6.0436717467549127E-3</v>
      </c>
      <c r="J110" s="93"/>
      <c r="K110" s="3">
        <f t="shared" si="4"/>
        <v>-0.14784164346985312</v>
      </c>
      <c r="L110" s="3">
        <f t="shared" si="5"/>
        <v>2.4697902350459929E-4</v>
      </c>
    </row>
    <row r="111" spans="2:13" x14ac:dyDescent="0.25">
      <c r="B111" s="78" t="s">
        <v>157</v>
      </c>
      <c r="C111" s="85">
        <v>0.16877918612408271</v>
      </c>
      <c r="D111" s="86">
        <v>0.37461925140590968</v>
      </c>
      <c r="E111" s="81">
        <v>2998</v>
      </c>
      <c r="F111" s="82">
        <v>0</v>
      </c>
      <c r="H111" s="78" t="s">
        <v>157</v>
      </c>
      <c r="I111" s="99">
        <v>-3.6185098796882774E-2</v>
      </c>
      <c r="J111" s="93"/>
      <c r="K111" s="3">
        <f t="shared" si="4"/>
        <v>-8.0289005861941917E-2</v>
      </c>
      <c r="L111" s="3">
        <f t="shared" si="5"/>
        <v>1.6302663309045989E-2</v>
      </c>
    </row>
    <row r="112" spans="2:13" x14ac:dyDescent="0.25">
      <c r="B112" s="78" t="s">
        <v>158</v>
      </c>
      <c r="C112" s="85">
        <v>9.7398265510340226E-2</v>
      </c>
      <c r="D112" s="86">
        <v>0.2965487762021482</v>
      </c>
      <c r="E112" s="81">
        <v>2998</v>
      </c>
      <c r="F112" s="82">
        <v>0</v>
      </c>
      <c r="H112" s="78" t="s">
        <v>158</v>
      </c>
      <c r="I112" s="99">
        <v>-2.4906255000187401E-2</v>
      </c>
      <c r="J112" s="93"/>
      <c r="K112" s="3">
        <f t="shared" si="4"/>
        <v>-7.5806851239496237E-2</v>
      </c>
      <c r="L112" s="3">
        <f t="shared" si="5"/>
        <v>8.180192373219845E-3</v>
      </c>
    </row>
    <row r="113" spans="2:13" x14ac:dyDescent="0.25">
      <c r="B113" s="78" t="s">
        <v>159</v>
      </c>
      <c r="C113" s="85">
        <v>5.8372248165443626E-2</v>
      </c>
      <c r="D113" s="86">
        <v>0.23448511422364127</v>
      </c>
      <c r="E113" s="81">
        <v>2998</v>
      </c>
      <c r="F113" s="82">
        <v>0</v>
      </c>
      <c r="H113" s="78" t="s">
        <v>159</v>
      </c>
      <c r="I113" s="99">
        <v>-1.6042734424562714E-2</v>
      </c>
      <c r="J113" s="93"/>
      <c r="K113" s="3">
        <f t="shared" si="4"/>
        <v>-6.4423210827243158E-2</v>
      </c>
      <c r="L113" s="3">
        <f t="shared" si="5"/>
        <v>3.9936457296378151E-3</v>
      </c>
    </row>
    <row r="114" spans="2:13" x14ac:dyDescent="0.25">
      <c r="B114" s="78" t="s">
        <v>160</v>
      </c>
      <c r="C114" s="85">
        <v>9.8065376917945299E-2</v>
      </c>
      <c r="D114" s="86">
        <v>0.29745263678974804</v>
      </c>
      <c r="E114" s="81">
        <v>2998</v>
      </c>
      <c r="F114" s="82">
        <v>0</v>
      </c>
      <c r="H114" s="78" t="s">
        <v>160</v>
      </c>
      <c r="I114" s="99">
        <v>-3.90753401284573E-2</v>
      </c>
      <c r="J114" s="93"/>
      <c r="K114" s="3">
        <f t="shared" si="4"/>
        <v>-0.11848408052766644</v>
      </c>
      <c r="L114" s="3">
        <f t="shared" si="5"/>
        <v>1.2882514672756633E-2</v>
      </c>
    </row>
    <row r="115" spans="2:13" x14ac:dyDescent="0.25">
      <c r="B115" s="78" t="s">
        <v>161</v>
      </c>
      <c r="C115" s="85">
        <v>4.6697798532354902E-2</v>
      </c>
      <c r="D115" s="86">
        <v>0.21102598900733946</v>
      </c>
      <c r="E115" s="81">
        <v>2998</v>
      </c>
      <c r="F115" s="82">
        <v>0</v>
      </c>
      <c r="H115" s="78" t="s">
        <v>161</v>
      </c>
      <c r="I115" s="99">
        <v>-2.178578149327267E-2</v>
      </c>
      <c r="J115" s="93"/>
      <c r="K115" s="3">
        <f t="shared" si="4"/>
        <v>-9.8416472567782132E-2</v>
      </c>
      <c r="L115" s="3">
        <f t="shared" si="5"/>
        <v>4.820960867561056E-3</v>
      </c>
    </row>
    <row r="116" spans="2:13" x14ac:dyDescent="0.25">
      <c r="B116" s="78" t="s">
        <v>162</v>
      </c>
      <c r="C116" s="85">
        <v>3.5023348899266178E-2</v>
      </c>
      <c r="D116" s="86">
        <v>0.18386949387896051</v>
      </c>
      <c r="E116" s="81">
        <v>2998</v>
      </c>
      <c r="F116" s="82">
        <v>0</v>
      </c>
      <c r="H116" s="78" t="s">
        <v>162</v>
      </c>
      <c r="I116" s="99">
        <v>-1.3365962814914357E-2</v>
      </c>
      <c r="J116" s="93"/>
      <c r="K116" s="3">
        <f t="shared" si="4"/>
        <v>-7.0146720719009084E-2</v>
      </c>
      <c r="L116" s="3">
        <f t="shared" si="5"/>
        <v>2.5459404339771706E-3</v>
      </c>
    </row>
    <row r="117" spans="2:13" x14ac:dyDescent="0.25">
      <c r="B117" s="78" t="s">
        <v>163</v>
      </c>
      <c r="C117" s="85">
        <v>9.2394929953302202E-2</v>
      </c>
      <c r="D117" s="86">
        <v>0.28963095061681227</v>
      </c>
      <c r="E117" s="81">
        <v>2998</v>
      </c>
      <c r="F117" s="82">
        <v>0</v>
      </c>
      <c r="H117" s="78" t="s">
        <v>163</v>
      </c>
      <c r="I117" s="99">
        <v>-1.8480237193362163E-2</v>
      </c>
      <c r="J117" s="93"/>
      <c r="K117" s="3">
        <f t="shared" si="4"/>
        <v>-5.7910789356734736E-2</v>
      </c>
      <c r="L117" s="3">
        <f t="shared" si="5"/>
        <v>5.8953651789105197E-3</v>
      </c>
    </row>
    <row r="118" spans="2:13" x14ac:dyDescent="0.25">
      <c r="B118" s="78" t="s">
        <v>164</v>
      </c>
      <c r="C118" s="85">
        <v>0.11407605070046697</v>
      </c>
      <c r="D118" s="86">
        <v>0.31795664271531354</v>
      </c>
      <c r="E118" s="81">
        <v>2998</v>
      </c>
      <c r="F118" s="82">
        <v>0</v>
      </c>
      <c r="H118" s="78" t="s">
        <v>164</v>
      </c>
      <c r="I118" s="99">
        <v>-1.9646826195971513E-2</v>
      </c>
      <c r="J118" s="93"/>
      <c r="K118" s="3">
        <f t="shared" si="4"/>
        <v>-5.4742035599869253E-2</v>
      </c>
      <c r="L118" s="3">
        <f t="shared" si="5"/>
        <v>7.0488615117301531E-3</v>
      </c>
    </row>
    <row r="119" spans="2:13" x14ac:dyDescent="0.25">
      <c r="B119" s="78" t="s">
        <v>165</v>
      </c>
      <c r="C119" s="85">
        <v>0.30987324883255501</v>
      </c>
      <c r="D119" s="86">
        <v>0.46251829562223512</v>
      </c>
      <c r="E119" s="81">
        <v>2998</v>
      </c>
      <c r="F119" s="82">
        <v>0</v>
      </c>
      <c r="H119" s="78" t="s">
        <v>165</v>
      </c>
      <c r="I119" s="99">
        <v>-2.8161959220954418E-2</v>
      </c>
      <c r="J119" s="93"/>
      <c r="K119" s="3">
        <f t="shared" si="4"/>
        <v>-4.202065433437744E-2</v>
      </c>
      <c r="L119" s="3">
        <f t="shared" si="5"/>
        <v>1.8867659679379721E-2</v>
      </c>
    </row>
    <row r="120" spans="2:13" x14ac:dyDescent="0.25">
      <c r="B120" s="78" t="s">
        <v>166</v>
      </c>
      <c r="C120" s="85">
        <v>5.7371581054036024E-2</v>
      </c>
      <c r="D120" s="86">
        <v>0.23259004166210959</v>
      </c>
      <c r="E120" s="81">
        <v>2998</v>
      </c>
      <c r="F120" s="82">
        <v>0</v>
      </c>
      <c r="H120" s="78" t="s">
        <v>166</v>
      </c>
      <c r="I120" s="99">
        <v>-4.8681881365816679E-2</v>
      </c>
      <c r="J120" s="93"/>
      <c r="K120" s="3">
        <f t="shared" si="4"/>
        <v>-0.19729531210901519</v>
      </c>
      <c r="L120" s="3">
        <f t="shared" si="5"/>
        <v>1.2008065705148839E-2</v>
      </c>
    </row>
    <row r="121" spans="2:13" x14ac:dyDescent="0.25">
      <c r="B121" s="78" t="s">
        <v>167</v>
      </c>
      <c r="C121" s="85">
        <v>1.3008672448298866E-2</v>
      </c>
      <c r="D121" s="86">
        <v>0.11333018569278526</v>
      </c>
      <c r="E121" s="81">
        <v>2998</v>
      </c>
      <c r="F121" s="82">
        <v>0</v>
      </c>
      <c r="H121" s="78" t="s">
        <v>167</v>
      </c>
      <c r="I121" s="99">
        <v>-1.711941484762872E-2</v>
      </c>
      <c r="J121" s="93"/>
      <c r="K121" s="3">
        <f t="shared" si="4"/>
        <v>-0.14909279362845906</v>
      </c>
      <c r="L121" s="3">
        <f t="shared" si="5"/>
        <v>1.9650621667826641E-3</v>
      </c>
    </row>
    <row r="122" spans="2:13" x14ac:dyDescent="0.25">
      <c r="B122" s="78" t="s">
        <v>168</v>
      </c>
      <c r="C122" s="85">
        <v>4.6697798532354907E-3</v>
      </c>
      <c r="D122" s="86">
        <v>6.8187417347846099E-2</v>
      </c>
      <c r="E122" s="81">
        <v>2998</v>
      </c>
      <c r="F122" s="82">
        <v>0</v>
      </c>
      <c r="H122" s="78" t="s">
        <v>168</v>
      </c>
      <c r="I122" s="99">
        <v>-5.1461195626941172E-3</v>
      </c>
      <c r="J122" s="93"/>
      <c r="K122" s="3">
        <f t="shared" si="4"/>
        <v>-7.5117793230215418E-2</v>
      </c>
      <c r="L122" s="3">
        <f t="shared" si="5"/>
        <v>3.524293248066407E-4</v>
      </c>
    </row>
    <row r="123" spans="2:13" x14ac:dyDescent="0.25">
      <c r="B123" s="78" t="s">
        <v>169</v>
      </c>
      <c r="C123" s="85">
        <v>1.1674449633088725E-2</v>
      </c>
      <c r="D123" s="86">
        <v>0.10743373195157152</v>
      </c>
      <c r="E123" s="81">
        <v>2998</v>
      </c>
      <c r="F123" s="82">
        <v>0</v>
      </c>
      <c r="H123" s="78" t="s">
        <v>169</v>
      </c>
      <c r="I123" s="99">
        <v>-2.7976799797828789E-2</v>
      </c>
      <c r="J123" s="93"/>
      <c r="K123" s="3">
        <f t="shared" ref="K123:K124" si="6">((1-C123)/D123)*I123</f>
        <v>-0.25736968785705083</v>
      </c>
      <c r="L123" s="3">
        <f t="shared" ref="L123:L124" si="7">((0-C123)/D123)*I123</f>
        <v>3.0401414360434623E-3</v>
      </c>
    </row>
    <row r="124" spans="2:13" x14ac:dyDescent="0.25">
      <c r="B124" s="78" t="s">
        <v>170</v>
      </c>
      <c r="C124" s="85">
        <v>4.0026684456304206E-3</v>
      </c>
      <c r="D124" s="86">
        <v>6.3150433913956208E-2</v>
      </c>
      <c r="E124" s="81">
        <v>2998</v>
      </c>
      <c r="F124" s="82">
        <v>0</v>
      </c>
      <c r="H124" s="78" t="s">
        <v>170</v>
      </c>
      <c r="I124" s="99">
        <v>6.0937072860311782E-3</v>
      </c>
      <c r="J124" s="93"/>
      <c r="K124" s="3">
        <f t="shared" si="6"/>
        <v>9.6108859749563139E-2</v>
      </c>
      <c r="L124" s="3">
        <f t="shared" si="7"/>
        <v>-3.8623788244968445E-4</v>
      </c>
    </row>
    <row r="125" spans="2:13" x14ac:dyDescent="0.25">
      <c r="B125" s="78" t="s">
        <v>171</v>
      </c>
      <c r="C125" s="85">
        <v>1.200800533689126E-2</v>
      </c>
      <c r="D125" s="86">
        <v>0.10893930286019352</v>
      </c>
      <c r="E125" s="81">
        <v>2998</v>
      </c>
      <c r="F125" s="82">
        <v>0</v>
      </c>
      <c r="H125" s="78" t="s">
        <v>171</v>
      </c>
      <c r="I125" s="99">
        <v>-2.5629962479130391E-2</v>
      </c>
      <c r="J125" s="93"/>
      <c r="K125" s="3">
        <f t="shared" ref="K125:K126" si="8">((1-C125)/D125)*I125</f>
        <v>-0.2324431778803811</v>
      </c>
      <c r="L125" s="3">
        <f t="shared" ref="L125:L126" si="9">((0-C125)/D125)*I125</f>
        <v>2.8251027696467651E-3</v>
      </c>
    </row>
    <row r="126" spans="2:13" ht="15" thickBot="1" x14ac:dyDescent="0.3">
      <c r="B126" s="87" t="s">
        <v>172</v>
      </c>
      <c r="C126" s="88">
        <v>1.764068021783167</v>
      </c>
      <c r="D126" s="89">
        <v>3.7950962356277231</v>
      </c>
      <c r="E126" s="90">
        <v>2998</v>
      </c>
      <c r="F126" s="91">
        <v>37</v>
      </c>
      <c r="H126" s="87" t="s">
        <v>172</v>
      </c>
      <c r="I126" s="100">
        <v>-1.1296234618863095E-2</v>
      </c>
      <c r="J126" s="93"/>
      <c r="M126" s="3" t="str">
        <f>"((landarea-"&amp;C126&amp;")/"&amp;D126&amp;")*("&amp;I126&amp;")"</f>
        <v>((landarea-1.76406802178317)/3.79509623562772)*(-0.0112962346188631)</v>
      </c>
    </row>
    <row r="127" spans="2:13" ht="57" customHeight="1" thickTop="1" x14ac:dyDescent="0.25">
      <c r="B127" s="92" t="s">
        <v>48</v>
      </c>
      <c r="C127" s="92"/>
      <c r="D127" s="92"/>
      <c r="E127" s="92"/>
      <c r="F127" s="92"/>
      <c r="H127" s="92" t="s">
        <v>7</v>
      </c>
      <c r="I127" s="92"/>
      <c r="J127" s="93"/>
    </row>
  </sheetData>
  <mergeCells count="7">
    <mergeCell ref="K5:L5"/>
    <mergeCell ref="B5:F5"/>
    <mergeCell ref="B6"/>
    <mergeCell ref="B127:F127"/>
    <mergeCell ref="H4:I4"/>
    <mergeCell ref="H5:H6"/>
    <mergeCell ref="H127:I127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1"/>
  <sheetViews>
    <sheetView tabSelected="1" topLeftCell="A16" zoomScale="90" zoomScaleNormal="90" workbookViewId="0">
      <selection activeCell="D24" sqref="D24"/>
    </sheetView>
  </sheetViews>
  <sheetFormatPr defaultRowHeight="14.5" x14ac:dyDescent="0.35"/>
  <cols>
    <col min="2" max="2" width="9.08984375" customWidth="1"/>
    <col min="3" max="3" width="9.81640625" customWidth="1"/>
    <col min="4" max="4" width="11.08984375" customWidth="1"/>
    <col min="5" max="5" width="10.36328125" bestFit="1" customWidth="1"/>
    <col min="7" max="7" width="13" customWidth="1"/>
  </cols>
  <sheetData>
    <row r="1" spans="1:9" x14ac:dyDescent="0.35">
      <c r="A1" t="s">
        <v>12</v>
      </c>
    </row>
    <row r="3" spans="1:9" x14ac:dyDescent="0.35">
      <c r="B3" t="s">
        <v>13</v>
      </c>
    </row>
    <row r="5" spans="1:9" ht="15.75" customHeight="1" thickBot="1" x14ac:dyDescent="0.4">
      <c r="C5" s="101" t="s">
        <v>22</v>
      </c>
      <c r="D5" s="101"/>
      <c r="E5" s="101"/>
      <c r="F5" s="101"/>
      <c r="G5" s="101"/>
      <c r="H5" s="101"/>
      <c r="I5" s="101"/>
    </row>
    <row r="6" spans="1:9" ht="25.5" customHeight="1" thickTop="1" x14ac:dyDescent="0.35">
      <c r="C6" s="102" t="s">
        <v>14</v>
      </c>
      <c r="D6" s="103"/>
      <c r="E6" s="104" t="s">
        <v>15</v>
      </c>
      <c r="F6" s="105"/>
      <c r="G6" s="106" t="s">
        <v>16</v>
      </c>
      <c r="H6" s="105" t="s">
        <v>17</v>
      </c>
      <c r="I6" s="107" t="s">
        <v>18</v>
      </c>
    </row>
    <row r="7" spans="1:9" ht="15" thickBot="1" x14ac:dyDescent="0.4">
      <c r="C7" s="108"/>
      <c r="D7" s="109"/>
      <c r="E7" s="110" t="s">
        <v>19</v>
      </c>
      <c r="F7" s="111" t="s">
        <v>20</v>
      </c>
      <c r="G7" s="111" t="s">
        <v>21</v>
      </c>
      <c r="H7" s="112"/>
      <c r="I7" s="113"/>
    </row>
    <row r="8" spans="1:9" ht="15" thickTop="1" x14ac:dyDescent="0.35">
      <c r="C8" s="114" t="s">
        <v>5</v>
      </c>
      <c r="D8" s="115" t="s">
        <v>173</v>
      </c>
      <c r="E8" s="116">
        <v>0.59632353121816895</v>
      </c>
      <c r="F8" s="117">
        <v>3.7899471917124104E-3</v>
      </c>
      <c r="G8" s="118"/>
      <c r="H8" s="119">
        <v>157.34349347193208</v>
      </c>
      <c r="I8" s="120">
        <v>0</v>
      </c>
    </row>
    <row r="9" spans="1:9" ht="35" thickBot="1" x14ac:dyDescent="0.4">
      <c r="C9" s="121"/>
      <c r="D9" s="122" t="s">
        <v>174</v>
      </c>
      <c r="E9" s="123">
        <v>0.75723708278037438</v>
      </c>
      <c r="F9" s="124">
        <v>3.7906239075809773E-3</v>
      </c>
      <c r="G9" s="124">
        <v>0.96667363126381634</v>
      </c>
      <c r="H9" s="125">
        <v>199.76581724869993</v>
      </c>
      <c r="I9" s="126">
        <v>0</v>
      </c>
    </row>
    <row r="10" spans="1:9" ht="15" customHeight="1" thickTop="1" x14ac:dyDescent="0.35">
      <c r="C10" s="127" t="s">
        <v>44</v>
      </c>
      <c r="D10" s="127"/>
      <c r="E10" s="127"/>
      <c r="F10" s="127"/>
      <c r="G10" s="127"/>
      <c r="H10" s="127"/>
      <c r="I10" s="127"/>
    </row>
    <row r="12" spans="1:9" x14ac:dyDescent="0.35">
      <c r="D12" t="s">
        <v>190</v>
      </c>
    </row>
    <row r="14" spans="1:9" x14ac:dyDescent="0.35">
      <c r="B14" t="s">
        <v>11</v>
      </c>
    </row>
    <row r="16" spans="1:9" ht="15.75" customHeight="1" thickBot="1" x14ac:dyDescent="0.4">
      <c r="C16" s="101" t="s">
        <v>22</v>
      </c>
      <c r="D16" s="101"/>
      <c r="E16" s="101"/>
      <c r="F16" s="101"/>
      <c r="G16" s="101"/>
      <c r="H16" s="101"/>
      <c r="I16" s="101"/>
    </row>
    <row r="17" spans="2:9" ht="25.5" customHeight="1" thickTop="1" x14ac:dyDescent="0.35">
      <c r="C17" s="102" t="s">
        <v>14</v>
      </c>
      <c r="D17" s="103"/>
      <c r="E17" s="104" t="s">
        <v>15</v>
      </c>
      <c r="F17" s="105"/>
      <c r="G17" s="106" t="s">
        <v>16</v>
      </c>
      <c r="H17" s="105" t="s">
        <v>17</v>
      </c>
      <c r="I17" s="107" t="s">
        <v>18</v>
      </c>
    </row>
    <row r="18" spans="2:9" ht="15" thickBot="1" x14ac:dyDescent="0.4">
      <c r="C18" s="108"/>
      <c r="D18" s="109"/>
      <c r="E18" s="110" t="s">
        <v>19</v>
      </c>
      <c r="F18" s="111" t="s">
        <v>20</v>
      </c>
      <c r="G18" s="111" t="s">
        <v>21</v>
      </c>
      <c r="H18" s="112"/>
      <c r="I18" s="113"/>
    </row>
    <row r="19" spans="2:9" ht="15" thickTop="1" x14ac:dyDescent="0.35">
      <c r="C19" s="114" t="s">
        <v>5</v>
      </c>
      <c r="D19" s="115" t="s">
        <v>173</v>
      </c>
      <c r="E19" s="116">
        <v>-0.55713882953371996</v>
      </c>
      <c r="F19" s="117">
        <v>3.8091126917067617E-3</v>
      </c>
      <c r="G19" s="118"/>
      <c r="H19" s="119">
        <v>-146.26472741190571</v>
      </c>
      <c r="I19" s="120">
        <v>0</v>
      </c>
    </row>
    <row r="20" spans="2:9" ht="35" thickBot="1" x14ac:dyDescent="0.4">
      <c r="C20" s="121"/>
      <c r="D20" s="122" t="s">
        <v>175</v>
      </c>
      <c r="E20" s="123">
        <v>0.82156707829774511</v>
      </c>
      <c r="F20" s="124">
        <v>3.8097481263081891E-3</v>
      </c>
      <c r="G20" s="124">
        <v>0.96926527265007145</v>
      </c>
      <c r="H20" s="125">
        <v>215.64865997949298</v>
      </c>
      <c r="I20" s="126">
        <v>0</v>
      </c>
    </row>
    <row r="21" spans="2:9" ht="15" customHeight="1" thickTop="1" x14ac:dyDescent="0.35">
      <c r="C21" s="127" t="s">
        <v>44</v>
      </c>
      <c r="D21" s="127"/>
      <c r="E21" s="127"/>
      <c r="F21" s="127"/>
      <c r="G21" s="127"/>
      <c r="H21" s="127"/>
      <c r="I21" s="127"/>
    </row>
    <row r="23" spans="2:9" x14ac:dyDescent="0.35">
      <c r="D23" t="s">
        <v>191</v>
      </c>
    </row>
    <row r="26" spans="2:9" x14ac:dyDescent="0.35">
      <c r="B26" t="s">
        <v>23</v>
      </c>
    </row>
    <row r="28" spans="2:9" x14ac:dyDescent="0.35">
      <c r="C28" s="101" t="s">
        <v>24</v>
      </c>
      <c r="D28" s="101"/>
      <c r="E28" s="101"/>
    </row>
    <row r="29" spans="2:9" ht="15" thickBot="1" x14ac:dyDescent="0.4">
      <c r="C29" s="128" t="s">
        <v>45</v>
      </c>
      <c r="D29" s="129"/>
      <c r="E29" s="129"/>
      <c r="F29" s="1"/>
    </row>
    <row r="30" spans="2:9" ht="15" thickTop="1" x14ac:dyDescent="0.35">
      <c r="C30" s="130" t="s">
        <v>25</v>
      </c>
      <c r="D30" s="115" t="s">
        <v>26</v>
      </c>
      <c r="E30" s="131">
        <v>5798.99999199998</v>
      </c>
      <c r="F30" s="1"/>
    </row>
    <row r="31" spans="2:9" x14ac:dyDescent="0.35">
      <c r="C31" s="132"/>
      <c r="D31" s="133" t="s">
        <v>27</v>
      </c>
      <c r="E31" s="134">
        <v>0</v>
      </c>
      <c r="F31" s="1"/>
    </row>
    <row r="32" spans="2:9" x14ac:dyDescent="0.35">
      <c r="C32" s="132" t="s">
        <v>1</v>
      </c>
      <c r="D32" s="135"/>
      <c r="E32" s="136">
        <v>0.21444607610512273</v>
      </c>
      <c r="F32" s="1"/>
    </row>
    <row r="33" spans="3:6" ht="14.5" customHeight="1" x14ac:dyDescent="0.35">
      <c r="C33" s="132" t="s">
        <v>46</v>
      </c>
      <c r="D33" s="135"/>
      <c r="E33" s="137">
        <v>1.2214245834771756E-2</v>
      </c>
      <c r="F33" s="1"/>
    </row>
    <row r="34" spans="3:6" x14ac:dyDescent="0.35">
      <c r="C34" s="132" t="s">
        <v>28</v>
      </c>
      <c r="D34" s="135"/>
      <c r="E34" s="136">
        <v>0.25320051729174375</v>
      </c>
      <c r="F34" s="1"/>
    </row>
    <row r="35" spans="3:6" ht="15" customHeight="1" x14ac:dyDescent="0.35">
      <c r="C35" s="132" t="s">
        <v>29</v>
      </c>
      <c r="D35" s="135"/>
      <c r="E35" s="138" t="s">
        <v>177</v>
      </c>
      <c r="F35" s="1"/>
    </row>
    <row r="36" spans="3:6" ht="14.5" customHeight="1" x14ac:dyDescent="0.35">
      <c r="C36" s="132" t="s">
        <v>30</v>
      </c>
      <c r="D36" s="135"/>
      <c r="E36" s="137">
        <v>0.93012905481775465</v>
      </c>
      <c r="F36" s="1"/>
    </row>
    <row r="37" spans="3:6" ht="15" customHeight="1" x14ac:dyDescent="0.35">
      <c r="C37" s="132" t="s">
        <v>31</v>
      </c>
      <c r="D37" s="135"/>
      <c r="E37" s="139">
        <v>-3.9614866993212226E-2</v>
      </c>
      <c r="F37" s="1"/>
    </row>
    <row r="38" spans="3:6" ht="14.5" customHeight="1" x14ac:dyDescent="0.35">
      <c r="C38" s="132" t="s">
        <v>32</v>
      </c>
      <c r="D38" s="135"/>
      <c r="E38" s="139">
        <v>3.2157833047821813E-2</v>
      </c>
      <c r="F38" s="1"/>
    </row>
    <row r="39" spans="3:6" ht="15" customHeight="1" x14ac:dyDescent="0.35">
      <c r="C39" s="132" t="s">
        <v>33</v>
      </c>
      <c r="D39" s="135"/>
      <c r="E39" s="139">
        <v>-0.38481845875658394</v>
      </c>
      <c r="F39" s="1"/>
    </row>
    <row r="40" spans="3:6" ht="14.5" customHeight="1" x14ac:dyDescent="0.35">
      <c r="C40" s="132" t="s">
        <v>34</v>
      </c>
      <c r="D40" s="135"/>
      <c r="E40" s="139">
        <v>6.4304591523989235E-2</v>
      </c>
      <c r="F40" s="1"/>
    </row>
    <row r="41" spans="3:6" x14ac:dyDescent="0.35">
      <c r="C41" s="132" t="s">
        <v>35</v>
      </c>
      <c r="D41" s="135"/>
      <c r="E41" s="140">
        <v>-2.9242055506235469</v>
      </c>
      <c r="F41" s="1"/>
    </row>
    <row r="42" spans="3:6" x14ac:dyDescent="0.35">
      <c r="C42" s="132" t="s">
        <v>36</v>
      </c>
      <c r="D42" s="135"/>
      <c r="E42" s="140">
        <v>2.9925910391197492</v>
      </c>
      <c r="F42" s="1"/>
    </row>
    <row r="43" spans="3:6" x14ac:dyDescent="0.35">
      <c r="C43" s="132" t="s">
        <v>37</v>
      </c>
      <c r="D43" s="141" t="s">
        <v>38</v>
      </c>
      <c r="E43" s="136">
        <v>-0.62941053771978039</v>
      </c>
      <c r="F43" s="1"/>
    </row>
    <row r="44" spans="3:6" x14ac:dyDescent="0.35">
      <c r="C44" s="132"/>
      <c r="D44" s="141" t="s">
        <v>39</v>
      </c>
      <c r="E44" s="136">
        <v>-1.7124087705977398E-2</v>
      </c>
      <c r="F44" s="1"/>
    </row>
    <row r="45" spans="3:6" x14ac:dyDescent="0.35">
      <c r="C45" s="132"/>
      <c r="D45" s="141" t="s">
        <v>40</v>
      </c>
      <c r="E45" s="136">
        <v>0.5058182453703074</v>
      </c>
      <c r="F45" s="1"/>
    </row>
    <row r="46" spans="3:6" ht="15" thickBot="1" x14ac:dyDescent="0.4">
      <c r="C46" s="121"/>
      <c r="D46" s="142" t="s">
        <v>41</v>
      </c>
      <c r="E46" s="143">
        <v>1.0261740656516467</v>
      </c>
    </row>
    <row r="47" spans="3:6" ht="15" thickTop="1" x14ac:dyDescent="0.35">
      <c r="C47" s="127" t="s">
        <v>176</v>
      </c>
      <c r="D47" s="127"/>
      <c r="E47" s="127"/>
    </row>
    <row r="49" spans="2:2" x14ac:dyDescent="0.35">
      <c r="B49" t="s">
        <v>42</v>
      </c>
    </row>
    <row r="83" spans="1:17" ht="15" thickBot="1" x14ac:dyDescent="0.4"/>
    <row r="84" spans="1:17" ht="15" thickTop="1" x14ac:dyDescent="0.35">
      <c r="A84" s="144" t="s">
        <v>47</v>
      </c>
      <c r="B84" s="104" t="s">
        <v>178</v>
      </c>
      <c r="C84" s="105"/>
      <c r="D84" s="105"/>
      <c r="E84" s="105"/>
      <c r="F84" s="105"/>
      <c r="G84" s="105" t="s">
        <v>179</v>
      </c>
      <c r="H84" s="105"/>
      <c r="I84" s="105"/>
      <c r="J84" s="105"/>
      <c r="K84" s="105"/>
      <c r="L84" s="105" t="s">
        <v>180</v>
      </c>
      <c r="M84" s="105"/>
      <c r="N84" s="105"/>
      <c r="O84" s="105"/>
      <c r="P84" s="107"/>
      <c r="Q84" s="129"/>
    </row>
    <row r="85" spans="1:17" ht="15" thickBot="1" x14ac:dyDescent="0.4">
      <c r="A85" s="145"/>
      <c r="B85" s="110" t="s">
        <v>181</v>
      </c>
      <c r="C85" s="111" t="s">
        <v>182</v>
      </c>
      <c r="D85" s="111" t="s">
        <v>183</v>
      </c>
      <c r="E85" s="111" t="s">
        <v>184</v>
      </c>
      <c r="F85" s="111" t="s">
        <v>185</v>
      </c>
      <c r="G85" s="111" t="s">
        <v>181</v>
      </c>
      <c r="H85" s="111" t="s">
        <v>182</v>
      </c>
      <c r="I85" s="111" t="s">
        <v>183</v>
      </c>
      <c r="J85" s="111" t="s">
        <v>184</v>
      </c>
      <c r="K85" s="111" t="s">
        <v>185</v>
      </c>
      <c r="L85" s="111" t="s">
        <v>181</v>
      </c>
      <c r="M85" s="111" t="s">
        <v>182</v>
      </c>
      <c r="N85" s="111" t="s">
        <v>183</v>
      </c>
      <c r="O85" s="111" t="s">
        <v>184</v>
      </c>
      <c r="P85" s="146" t="s">
        <v>185</v>
      </c>
      <c r="Q85" s="129"/>
    </row>
    <row r="86" spans="1:17" ht="69.5" thickTop="1" x14ac:dyDescent="0.35">
      <c r="A86" s="147" t="s">
        <v>51</v>
      </c>
      <c r="B86" s="116">
        <v>1.7824315511015736E-3</v>
      </c>
      <c r="C86" s="117">
        <v>4.6608765557202055E-3</v>
      </c>
      <c r="D86" s="117">
        <v>1.4746990584296996E-2</v>
      </c>
      <c r="E86" s="117">
        <v>1.9643067840624143E-2</v>
      </c>
      <c r="F86" s="117">
        <v>7.8428144046565534E-2</v>
      </c>
      <c r="G86" s="117">
        <v>9.4353756972837821E-3</v>
      </c>
      <c r="H86" s="117">
        <v>1.5534936011883061E-2</v>
      </c>
      <c r="I86" s="117">
        <v>1.9430545270385412E-2</v>
      </c>
      <c r="J86" s="117">
        <v>3.175243735806961E-2</v>
      </c>
      <c r="K86" s="117">
        <v>9.5095996928502818E-2</v>
      </c>
      <c r="L86" s="119">
        <v>0</v>
      </c>
      <c r="M86" s="117">
        <v>3.087428237407177E-3</v>
      </c>
      <c r="N86" s="117">
        <v>6.0827235741711819E-3</v>
      </c>
      <c r="O86" s="117">
        <v>1.2973365924466115E-2</v>
      </c>
      <c r="P86" s="148">
        <v>5.68849285898834E-2</v>
      </c>
      <c r="Q86" s="129"/>
    </row>
    <row r="87" spans="1:17" ht="69" x14ac:dyDescent="0.35">
      <c r="A87" s="149" t="s">
        <v>52</v>
      </c>
      <c r="B87" s="150">
        <v>1.2128925908589354E-2</v>
      </c>
      <c r="C87" s="151">
        <v>2.207300717140968E-2</v>
      </c>
      <c r="D87" s="151">
        <v>6.0270973125268495E-2</v>
      </c>
      <c r="E87" s="151">
        <v>9.1865175199906821E-2</v>
      </c>
      <c r="F87" s="151">
        <v>6.0413010467144479E-2</v>
      </c>
      <c r="G87" s="151">
        <v>4.5345658255113594E-2</v>
      </c>
      <c r="H87" s="151">
        <v>0.10195242898532995</v>
      </c>
      <c r="I87" s="151">
        <v>0.10832075351782325</v>
      </c>
      <c r="J87" s="151">
        <v>7.8872299506040786E-2</v>
      </c>
      <c r="K87" s="151">
        <v>3.7701129926854371E-2</v>
      </c>
      <c r="L87" s="151">
        <v>4.7380471761388132E-3</v>
      </c>
      <c r="M87" s="151">
        <v>1.808744803836072E-2</v>
      </c>
      <c r="N87" s="151">
        <v>2.1795285001527175E-2</v>
      </c>
      <c r="O87" s="151">
        <v>2.9375092890179418E-2</v>
      </c>
      <c r="P87" s="152">
        <v>6.1839032005640573E-2</v>
      </c>
      <c r="Q87" s="129"/>
    </row>
    <row r="88" spans="1:17" ht="69" x14ac:dyDescent="0.35">
      <c r="A88" s="149" t="s">
        <v>53</v>
      </c>
      <c r="B88" s="150">
        <v>2.1422499984980598E-2</v>
      </c>
      <c r="C88" s="151">
        <v>7.0067467775733971E-2</v>
      </c>
      <c r="D88" s="151">
        <v>0.11779399383981121</v>
      </c>
      <c r="E88" s="151">
        <v>9.6101225709698354E-2</v>
      </c>
      <c r="F88" s="151">
        <v>1.3728404684751545E-2</v>
      </c>
      <c r="G88" s="151">
        <v>0.11831255860439356</v>
      </c>
      <c r="H88" s="151">
        <v>0.15750079176700882</v>
      </c>
      <c r="I88" s="151">
        <v>9.2307271674572797E-2</v>
      </c>
      <c r="J88" s="151">
        <v>3.0596146949522746E-2</v>
      </c>
      <c r="K88" s="151">
        <v>1.2318825728411632E-2</v>
      </c>
      <c r="L88" s="151">
        <v>7.2563304467685007E-3</v>
      </c>
      <c r="M88" s="151">
        <v>3.6892991887821781E-2</v>
      </c>
      <c r="N88" s="151">
        <v>5.4669573056524486E-2</v>
      </c>
      <c r="O88" s="151">
        <v>7.0978000431784594E-2</v>
      </c>
      <c r="P88" s="152">
        <v>6.7963642321169887E-2</v>
      </c>
      <c r="Q88" s="129"/>
    </row>
    <row r="89" spans="1:17" ht="80.5" x14ac:dyDescent="0.35">
      <c r="A89" s="149" t="s">
        <v>54</v>
      </c>
      <c r="B89" s="150">
        <v>0.10395839294989287</v>
      </c>
      <c r="C89" s="151">
        <v>0.25421375517415751</v>
      </c>
      <c r="D89" s="151">
        <v>0.26814282484922697</v>
      </c>
      <c r="E89" s="151">
        <v>0.11081122089194644</v>
      </c>
      <c r="F89" s="151">
        <v>9.6388631556479313E-3</v>
      </c>
      <c r="G89" s="151">
        <v>0.31924252211709675</v>
      </c>
      <c r="H89" s="151">
        <v>0.19472936630042886</v>
      </c>
      <c r="I89" s="151">
        <v>7.9096969077955756E-2</v>
      </c>
      <c r="J89" s="151">
        <v>1.6087676546721615E-2</v>
      </c>
      <c r="K89" s="151">
        <v>4.979262199371213E-3</v>
      </c>
      <c r="L89" s="151">
        <v>7.6943434217479525E-2</v>
      </c>
      <c r="M89" s="151">
        <v>0.13601427866573212</v>
      </c>
      <c r="N89" s="151">
        <v>0.23323790993041876</v>
      </c>
      <c r="O89" s="151">
        <v>0.29109326362895888</v>
      </c>
      <c r="P89" s="152">
        <v>0.12541157315988552</v>
      </c>
      <c r="Q89" s="129"/>
    </row>
    <row r="90" spans="1:17" ht="80.5" x14ac:dyDescent="0.35">
      <c r="A90" s="149" t="s">
        <v>55</v>
      </c>
      <c r="B90" s="150">
        <v>0.5131394527937555</v>
      </c>
      <c r="C90" s="151">
        <v>0.3569934162909274</v>
      </c>
      <c r="D90" s="151">
        <v>0.16114695707073518</v>
      </c>
      <c r="E90" s="151">
        <v>6.5418442882601208E-2</v>
      </c>
      <c r="F90" s="151">
        <v>1.8580948970293651E-2</v>
      </c>
      <c r="G90" s="151">
        <v>0.18612127946126117</v>
      </c>
      <c r="H90" s="151">
        <v>8.7074895421437787E-2</v>
      </c>
      <c r="I90" s="151">
        <v>4.0831670358045795E-2</v>
      </c>
      <c r="J90" s="151">
        <v>1.7893092657076316E-2</v>
      </c>
      <c r="K90" s="151">
        <v>1.2760287484114471E-2</v>
      </c>
      <c r="L90" s="151">
        <v>0.59406648382921057</v>
      </c>
      <c r="M90" s="151">
        <v>0.44108316167797174</v>
      </c>
      <c r="N90" s="151">
        <v>0.41049527859105334</v>
      </c>
      <c r="O90" s="151">
        <v>0.24572485938843666</v>
      </c>
      <c r="P90" s="152">
        <v>9.890275496784004E-2</v>
      </c>
      <c r="Q90" s="129"/>
    </row>
    <row r="91" spans="1:17" ht="69" x14ac:dyDescent="0.35">
      <c r="A91" s="149" t="s">
        <v>56</v>
      </c>
      <c r="B91" s="150">
        <v>4.5139275751688392E-2</v>
      </c>
      <c r="C91" s="151">
        <v>7.8866933206287237E-2</v>
      </c>
      <c r="D91" s="151">
        <v>6.2216758116658388E-2</v>
      </c>
      <c r="E91" s="151">
        <v>2.4606475109195239E-2</v>
      </c>
      <c r="F91" s="151">
        <v>8.535345457780473E-3</v>
      </c>
      <c r="G91" s="151">
        <v>8.5622319538843528E-2</v>
      </c>
      <c r="H91" s="151">
        <v>4.4693489937327045E-2</v>
      </c>
      <c r="I91" s="151">
        <v>2.0526858735133865E-2</v>
      </c>
      <c r="J91" s="151">
        <v>6.720021821491869E-3</v>
      </c>
      <c r="K91" s="151">
        <v>5.4199917515197335E-3</v>
      </c>
      <c r="L91" s="151">
        <v>2.8249279105228665E-2</v>
      </c>
      <c r="M91" s="151">
        <v>5.9736401701166723E-2</v>
      </c>
      <c r="N91" s="151">
        <v>8.3057396330992392E-2</v>
      </c>
      <c r="O91" s="151">
        <v>6.5657810210688949E-2</v>
      </c>
      <c r="P91" s="152">
        <v>3.0277210215581503E-2</v>
      </c>
      <c r="Q91" s="129"/>
    </row>
    <row r="92" spans="1:17" ht="69" x14ac:dyDescent="0.35">
      <c r="A92" s="149" t="s">
        <v>57</v>
      </c>
      <c r="B92" s="150">
        <v>6.0776586680364682E-2</v>
      </c>
      <c r="C92" s="151">
        <v>2.9726212709876021E-2</v>
      </c>
      <c r="D92" s="151">
        <v>1.612412568051268E-2</v>
      </c>
      <c r="E92" s="151">
        <v>2.6224258520009501E-3</v>
      </c>
      <c r="F92" s="151">
        <v>3.1435361058612112E-4</v>
      </c>
      <c r="G92" s="151">
        <v>4.7790467393455473E-2</v>
      </c>
      <c r="H92" s="151">
        <v>2.0912021174685504E-3</v>
      </c>
      <c r="I92" s="151">
        <v>9.9319027524102563E-4</v>
      </c>
      <c r="J92" s="151">
        <v>6.3225013173141354E-4</v>
      </c>
      <c r="K92" s="153">
        <v>0</v>
      </c>
      <c r="L92" s="151">
        <v>4.8987236817844379E-2</v>
      </c>
      <c r="M92" s="151">
        <v>4.9852334866397847E-2</v>
      </c>
      <c r="N92" s="151">
        <v>2.3476457668288844E-2</v>
      </c>
      <c r="O92" s="151">
        <v>2.8152933274765968E-2</v>
      </c>
      <c r="P92" s="152">
        <v>3.5371435139540893E-3</v>
      </c>
      <c r="Q92" s="129"/>
    </row>
    <row r="93" spans="1:17" ht="69" x14ac:dyDescent="0.35">
      <c r="A93" s="149" t="s">
        <v>58</v>
      </c>
      <c r="B93" s="150">
        <v>1.5183829318145397E-2</v>
      </c>
      <c r="C93" s="151">
        <v>1.8230845204328588E-2</v>
      </c>
      <c r="D93" s="151">
        <v>3.3264432315879182E-3</v>
      </c>
      <c r="E93" s="151">
        <v>9.5399830423921863E-4</v>
      </c>
      <c r="F93" s="153">
        <v>0</v>
      </c>
      <c r="G93" s="151">
        <v>2.7465561312249422E-3</v>
      </c>
      <c r="H93" s="153">
        <v>0</v>
      </c>
      <c r="I93" s="153">
        <v>0</v>
      </c>
      <c r="J93" s="153">
        <v>0</v>
      </c>
      <c r="K93" s="153">
        <v>0</v>
      </c>
      <c r="L93" s="151">
        <v>8.2833717828338527E-3</v>
      </c>
      <c r="M93" s="151">
        <v>2.3341929240032325E-2</v>
      </c>
      <c r="N93" s="151">
        <v>2.5224761922762427E-2</v>
      </c>
      <c r="O93" s="151">
        <v>6.3159345702988564E-3</v>
      </c>
      <c r="P93" s="152">
        <v>4.2400152148064701E-3</v>
      </c>
      <c r="Q93" s="129"/>
    </row>
    <row r="94" spans="1:17" ht="57.5" x14ac:dyDescent="0.35">
      <c r="A94" s="149" t="s">
        <v>59</v>
      </c>
      <c r="B94" s="150">
        <v>1.50803550621894E-2</v>
      </c>
      <c r="C94" s="151">
        <v>1.7919729128840527E-2</v>
      </c>
      <c r="D94" s="151">
        <v>2.4248474587687963E-2</v>
      </c>
      <c r="E94" s="151">
        <v>4.0517161057621797E-3</v>
      </c>
      <c r="F94" s="153">
        <v>0</v>
      </c>
      <c r="G94" s="151">
        <v>1.8654293059301361E-2</v>
      </c>
      <c r="H94" s="151">
        <v>1.0198856146792303E-2</v>
      </c>
      <c r="I94" s="151">
        <v>6.3692294437945555E-3</v>
      </c>
      <c r="J94" s="153">
        <v>0</v>
      </c>
      <c r="K94" s="153">
        <v>0</v>
      </c>
      <c r="L94" s="151">
        <v>3.4427781290240463E-3</v>
      </c>
      <c r="M94" s="151">
        <v>3.1469393044578117E-2</v>
      </c>
      <c r="N94" s="151">
        <v>8.1657168839760434E-3</v>
      </c>
      <c r="O94" s="151">
        <v>3.7305537453570375E-2</v>
      </c>
      <c r="P94" s="152">
        <v>2.6214625169707151E-3</v>
      </c>
      <c r="Q94" s="129"/>
    </row>
    <row r="95" spans="1:17" ht="92" x14ac:dyDescent="0.35">
      <c r="A95" s="149" t="s">
        <v>60</v>
      </c>
      <c r="B95" s="150">
        <v>9.9502444120354479E-4</v>
      </c>
      <c r="C95" s="151">
        <v>3.6592261850840351E-3</v>
      </c>
      <c r="D95" s="151">
        <v>1.0090120309413891E-2</v>
      </c>
      <c r="E95" s="151">
        <v>1.428635107736969E-3</v>
      </c>
      <c r="F95" s="151">
        <v>8.717845297518483E-4</v>
      </c>
      <c r="G95" s="151">
        <v>3.55359572793524E-3</v>
      </c>
      <c r="H95" s="151">
        <v>7.8526323180265348E-4</v>
      </c>
      <c r="I95" s="153">
        <v>0</v>
      </c>
      <c r="J95" s="153">
        <v>0</v>
      </c>
      <c r="K95" s="153">
        <v>0</v>
      </c>
      <c r="L95" s="151">
        <v>1.9383175246275532E-3</v>
      </c>
      <c r="M95" s="153">
        <v>0</v>
      </c>
      <c r="N95" s="151">
        <v>3.5481906135769415E-3</v>
      </c>
      <c r="O95" s="151">
        <v>1.5943415537222783E-2</v>
      </c>
      <c r="P95" s="152">
        <v>7.0961811493708829E-3</v>
      </c>
      <c r="Q95" s="129"/>
    </row>
    <row r="96" spans="1:17" ht="138" x14ac:dyDescent="0.35">
      <c r="A96" s="149" t="s">
        <v>61</v>
      </c>
      <c r="B96" s="150">
        <v>0.20176572360662876</v>
      </c>
      <c r="C96" s="151">
        <v>5.6469129452937188E-2</v>
      </c>
      <c r="D96" s="151">
        <v>1.367605633348694E-2</v>
      </c>
      <c r="E96" s="151">
        <v>2.6937160838530383E-3</v>
      </c>
      <c r="F96" s="153">
        <v>0</v>
      </c>
      <c r="G96" s="151">
        <v>6.9594175427862282E-3</v>
      </c>
      <c r="H96" s="151">
        <v>2.9891614158316896E-3</v>
      </c>
      <c r="I96" s="153">
        <v>0</v>
      </c>
      <c r="J96" s="153">
        <v>0</v>
      </c>
      <c r="K96" s="153">
        <v>0</v>
      </c>
      <c r="L96" s="151">
        <v>0.22348369212883748</v>
      </c>
      <c r="M96" s="151">
        <v>0.18369939162118215</v>
      </c>
      <c r="N96" s="151">
        <v>6.9861627466631673E-2</v>
      </c>
      <c r="O96" s="151">
        <v>2.4580088893182882E-2</v>
      </c>
      <c r="P96" s="152">
        <v>5.4193310435593734E-3</v>
      </c>
      <c r="Q96" s="129"/>
    </row>
    <row r="97" spans="1:17" ht="69" x14ac:dyDescent="0.35">
      <c r="A97" s="149" t="s">
        <v>62</v>
      </c>
      <c r="B97" s="154">
        <v>0</v>
      </c>
      <c r="C97" s="153">
        <v>0</v>
      </c>
      <c r="D97" s="151">
        <v>3.9358334383312243E-3</v>
      </c>
      <c r="E97" s="151">
        <v>5.8921179857062767E-3</v>
      </c>
      <c r="F97" s="151">
        <v>3.8448183099794635E-2</v>
      </c>
      <c r="G97" s="151">
        <v>1.5209612038332384E-3</v>
      </c>
      <c r="H97" s="151">
        <v>2.4789207768660024E-3</v>
      </c>
      <c r="I97" s="151">
        <v>1.0847519299247968E-2</v>
      </c>
      <c r="J97" s="151">
        <v>1.1235322433125156E-2</v>
      </c>
      <c r="K97" s="151">
        <v>6.508050895828256E-2</v>
      </c>
      <c r="L97" s="153">
        <v>0</v>
      </c>
      <c r="M97" s="153">
        <v>0</v>
      </c>
      <c r="N97" s="153">
        <v>0</v>
      </c>
      <c r="O97" s="151">
        <v>4.122899876717428E-3</v>
      </c>
      <c r="P97" s="152">
        <v>9.8196148779417843E-3</v>
      </c>
      <c r="Q97" s="129"/>
    </row>
    <row r="98" spans="1:17" ht="69" x14ac:dyDescent="0.35">
      <c r="A98" s="149" t="s">
        <v>63</v>
      </c>
      <c r="B98" s="150">
        <v>8.6275019514605901E-3</v>
      </c>
      <c r="C98" s="151">
        <v>8.7119401144697725E-2</v>
      </c>
      <c r="D98" s="151">
        <v>0.244280448832982</v>
      </c>
      <c r="E98" s="151">
        <v>0.57391178292672895</v>
      </c>
      <c r="F98" s="151">
        <v>0.77104096197768435</v>
      </c>
      <c r="G98" s="151">
        <v>0.15469499526747105</v>
      </c>
      <c r="H98" s="151">
        <v>0.37997068788782312</v>
      </c>
      <c r="I98" s="151">
        <v>0.62127599234779929</v>
      </c>
      <c r="J98" s="151">
        <v>0.8062107525962211</v>
      </c>
      <c r="K98" s="151">
        <v>0.76664399702294317</v>
      </c>
      <c r="L98" s="151">
        <v>2.611028842006606E-3</v>
      </c>
      <c r="M98" s="151">
        <v>1.6735241019348885E-2</v>
      </c>
      <c r="N98" s="151">
        <v>6.0385078960076527E-2</v>
      </c>
      <c r="O98" s="151">
        <v>0.16777679791972674</v>
      </c>
      <c r="P98" s="152">
        <v>0.52598711042339552</v>
      </c>
      <c r="Q98" s="129"/>
    </row>
    <row r="99" spans="1:17" ht="92" x14ac:dyDescent="0.35">
      <c r="A99" s="149" t="s">
        <v>64</v>
      </c>
      <c r="B99" s="154">
        <v>0</v>
      </c>
      <c r="C99" s="153">
        <v>0</v>
      </c>
      <c r="D99" s="151">
        <v>1.5907904697935221E-3</v>
      </c>
      <c r="E99" s="151">
        <v>7.5894274285656068E-3</v>
      </c>
      <c r="F99" s="151">
        <v>3.3512967109052577E-2</v>
      </c>
      <c r="G99" s="153">
        <v>0</v>
      </c>
      <c r="H99" s="153">
        <v>0</v>
      </c>
      <c r="I99" s="151">
        <v>8.75355496119384E-3</v>
      </c>
      <c r="J99" s="151">
        <v>4.7742579781133903E-3</v>
      </c>
      <c r="K99" s="151">
        <v>5.9052049145557929E-2</v>
      </c>
      <c r="L99" s="153">
        <v>0</v>
      </c>
      <c r="M99" s="153">
        <v>0</v>
      </c>
      <c r="N99" s="153">
        <v>0</v>
      </c>
      <c r="O99" s="151">
        <v>3.0804979253007607E-3</v>
      </c>
      <c r="P99" s="152">
        <v>1.6799889295765983E-2</v>
      </c>
      <c r="Q99" s="129"/>
    </row>
    <row r="100" spans="1:17" ht="69" x14ac:dyDescent="0.35">
      <c r="A100" s="149" t="s">
        <v>65</v>
      </c>
      <c r="B100" s="154">
        <v>0</v>
      </c>
      <c r="C100" s="151">
        <v>1.506751610542855E-3</v>
      </c>
      <c r="D100" s="151">
        <v>8.8467249932492626E-3</v>
      </c>
      <c r="E100" s="151">
        <v>4.7389606122117345E-2</v>
      </c>
      <c r="F100" s="151">
        <v>0.35719824216030138</v>
      </c>
      <c r="G100" s="151">
        <v>2.3318814259549467E-3</v>
      </c>
      <c r="H100" s="151">
        <v>1.229349820645236E-2</v>
      </c>
      <c r="I100" s="151">
        <v>4.9395462814103133E-2</v>
      </c>
      <c r="J100" s="151">
        <v>0.11604586591935043</v>
      </c>
      <c r="K100" s="151">
        <v>0.56762342081825723</v>
      </c>
      <c r="L100" s="153">
        <v>0</v>
      </c>
      <c r="M100" s="153">
        <v>0</v>
      </c>
      <c r="N100" s="153">
        <v>0</v>
      </c>
      <c r="O100" s="151">
        <v>1.1498630576492093E-2</v>
      </c>
      <c r="P100" s="152">
        <v>0.1403364324524555</v>
      </c>
      <c r="Q100" s="129"/>
    </row>
    <row r="101" spans="1:17" ht="69" x14ac:dyDescent="0.35">
      <c r="A101" s="149" t="s">
        <v>66</v>
      </c>
      <c r="B101" s="154">
        <v>0</v>
      </c>
      <c r="C101" s="151">
        <v>5.9106795918977576E-3</v>
      </c>
      <c r="D101" s="151">
        <v>4.635053258562726E-3</v>
      </c>
      <c r="E101" s="151">
        <v>3.7223403176651969E-3</v>
      </c>
      <c r="F101" s="151">
        <v>2.9072224621037534E-3</v>
      </c>
      <c r="G101" s="151">
        <v>7.8424262444684312E-3</v>
      </c>
      <c r="H101" s="153">
        <v>0</v>
      </c>
      <c r="I101" s="151">
        <v>2.3474561048543959E-3</v>
      </c>
      <c r="J101" s="151">
        <v>2.7738069773659236E-3</v>
      </c>
      <c r="K101" s="151">
        <v>1.4286966432735949E-3</v>
      </c>
      <c r="L101" s="153">
        <v>0</v>
      </c>
      <c r="M101" s="151">
        <v>3.0176552683427796E-3</v>
      </c>
      <c r="N101" s="151">
        <v>2.732492923414404E-3</v>
      </c>
      <c r="O101" s="151">
        <v>6.3185295426132979E-3</v>
      </c>
      <c r="P101" s="152">
        <v>7.7899252295181931E-3</v>
      </c>
      <c r="Q101" s="129"/>
    </row>
    <row r="102" spans="1:17" ht="80.5" x14ac:dyDescent="0.35">
      <c r="A102" s="149" t="s">
        <v>67</v>
      </c>
      <c r="B102" s="154">
        <v>0</v>
      </c>
      <c r="C102" s="153">
        <v>0</v>
      </c>
      <c r="D102" s="153">
        <v>0</v>
      </c>
      <c r="E102" s="151">
        <v>5.3874741450257258E-4</v>
      </c>
      <c r="F102" s="151">
        <v>1.7958020114130608E-3</v>
      </c>
      <c r="G102" s="153">
        <v>0</v>
      </c>
      <c r="H102" s="153">
        <v>0</v>
      </c>
      <c r="I102" s="153">
        <v>0</v>
      </c>
      <c r="J102" s="151">
        <v>1.2091201918508199E-3</v>
      </c>
      <c r="K102" s="151">
        <v>1.3771211919699157E-3</v>
      </c>
      <c r="L102" s="153">
        <v>0</v>
      </c>
      <c r="M102" s="153">
        <v>0</v>
      </c>
      <c r="N102" s="153">
        <v>0</v>
      </c>
      <c r="O102" s="153">
        <v>0</v>
      </c>
      <c r="P102" s="152">
        <v>2.18150134851434E-3</v>
      </c>
      <c r="Q102" s="129"/>
    </row>
    <row r="103" spans="1:17" ht="80.5" x14ac:dyDescent="0.35">
      <c r="A103" s="149" t="s">
        <v>186</v>
      </c>
      <c r="B103" s="154">
        <v>0</v>
      </c>
      <c r="C103" s="153">
        <v>0</v>
      </c>
      <c r="D103" s="153">
        <v>0</v>
      </c>
      <c r="E103" s="153">
        <v>0</v>
      </c>
      <c r="F103" s="153">
        <v>0</v>
      </c>
      <c r="G103" s="153">
        <v>0</v>
      </c>
      <c r="H103" s="153">
        <v>0</v>
      </c>
      <c r="I103" s="153">
        <v>0</v>
      </c>
      <c r="J103" s="153">
        <v>0</v>
      </c>
      <c r="K103" s="153">
        <v>0</v>
      </c>
      <c r="L103" s="153">
        <v>0</v>
      </c>
      <c r="M103" s="153">
        <v>0</v>
      </c>
      <c r="N103" s="153">
        <v>0</v>
      </c>
      <c r="O103" s="153">
        <v>0</v>
      </c>
      <c r="P103" s="155">
        <v>0</v>
      </c>
      <c r="Q103" s="129"/>
    </row>
    <row r="104" spans="1:17" ht="80.5" x14ac:dyDescent="0.35">
      <c r="A104" s="149" t="s">
        <v>68</v>
      </c>
      <c r="B104" s="154">
        <v>0</v>
      </c>
      <c r="C104" s="153">
        <v>0</v>
      </c>
      <c r="D104" s="153">
        <v>0</v>
      </c>
      <c r="E104" s="151">
        <v>1.4166086056620565E-3</v>
      </c>
      <c r="F104" s="151">
        <v>1.6602957710973513E-3</v>
      </c>
      <c r="G104" s="153">
        <v>0</v>
      </c>
      <c r="H104" s="153">
        <v>0</v>
      </c>
      <c r="I104" s="153">
        <v>0</v>
      </c>
      <c r="J104" s="151">
        <v>3.3393038433125314E-3</v>
      </c>
      <c r="K104" s="153">
        <v>0</v>
      </c>
      <c r="L104" s="153">
        <v>0</v>
      </c>
      <c r="M104" s="153">
        <v>0</v>
      </c>
      <c r="N104" s="153">
        <v>0</v>
      </c>
      <c r="O104" s="153">
        <v>0</v>
      </c>
      <c r="P104" s="152">
        <v>2.7376082673106561E-3</v>
      </c>
      <c r="Q104" s="129"/>
    </row>
    <row r="105" spans="1:17" ht="80.5" x14ac:dyDescent="0.35">
      <c r="A105" s="149" t="s">
        <v>69</v>
      </c>
      <c r="B105" s="150">
        <v>1.4636614295220769E-2</v>
      </c>
      <c r="C105" s="151">
        <v>3.3440471645809509E-2</v>
      </c>
      <c r="D105" s="151">
        <v>4.1215879967741766E-2</v>
      </c>
      <c r="E105" s="151">
        <v>3.0726906237196601E-2</v>
      </c>
      <c r="F105" s="151">
        <v>2.629378845851987E-2</v>
      </c>
      <c r="G105" s="151">
        <v>1.6926633709163072E-2</v>
      </c>
      <c r="H105" s="151">
        <v>3.8682125509737812E-2</v>
      </c>
      <c r="I105" s="151">
        <v>2.0593205667642431E-2</v>
      </c>
      <c r="J105" s="151">
        <v>2.4025034976438441E-2</v>
      </c>
      <c r="K105" s="151">
        <v>2.0528096840081625E-2</v>
      </c>
      <c r="L105" s="151">
        <v>2.0820447731456849E-2</v>
      </c>
      <c r="M105" s="151">
        <v>1.8453692268125054E-2</v>
      </c>
      <c r="N105" s="151">
        <v>3.8128663820771298E-2</v>
      </c>
      <c r="O105" s="151">
        <v>3.7161480317778238E-2</v>
      </c>
      <c r="P105" s="152">
        <v>5.6705736924874864E-2</v>
      </c>
      <c r="Q105" s="129"/>
    </row>
    <row r="106" spans="1:17" ht="69" x14ac:dyDescent="0.35">
      <c r="A106" s="149" t="s">
        <v>70</v>
      </c>
      <c r="B106" s="150">
        <v>9.1749399141830001E-2</v>
      </c>
      <c r="C106" s="151">
        <v>5.258920339861297E-2</v>
      </c>
      <c r="D106" s="151">
        <v>4.5849438854490866E-2</v>
      </c>
      <c r="E106" s="151">
        <v>2.6205003673412733E-2</v>
      </c>
      <c r="F106" s="151">
        <v>4.9248767505463637E-3</v>
      </c>
      <c r="G106" s="151">
        <v>1.674647019012301E-2</v>
      </c>
      <c r="H106" s="151">
        <v>3.6155703511853751E-2</v>
      </c>
      <c r="I106" s="151">
        <v>1.1230688243964938E-2</v>
      </c>
      <c r="J106" s="151">
        <v>8.7746247526328432E-3</v>
      </c>
      <c r="K106" s="151">
        <v>1.3771211919699157E-3</v>
      </c>
      <c r="L106" s="151">
        <v>9.5743311907235812E-2</v>
      </c>
      <c r="M106" s="151">
        <v>9.5790772420556988E-2</v>
      </c>
      <c r="N106" s="151">
        <v>5.1865166050367437E-2</v>
      </c>
      <c r="O106" s="151">
        <v>6.8892370855942062E-2</v>
      </c>
      <c r="P106" s="152">
        <v>3.8154375856041221E-2</v>
      </c>
      <c r="Q106" s="129"/>
    </row>
    <row r="107" spans="1:17" ht="92" x14ac:dyDescent="0.35">
      <c r="A107" s="149" t="s">
        <v>71</v>
      </c>
      <c r="B107" s="150">
        <v>4.5403856523628258E-2</v>
      </c>
      <c r="C107" s="151">
        <v>2.3418904555411724E-2</v>
      </c>
      <c r="D107" s="151">
        <v>1.397133851874992E-2</v>
      </c>
      <c r="E107" s="151">
        <v>1.22480103938602E-2</v>
      </c>
      <c r="F107" s="151">
        <v>1.2375539040320822E-3</v>
      </c>
      <c r="G107" s="151">
        <v>1.6201501406407109E-2</v>
      </c>
      <c r="H107" s="151">
        <v>4.6652213266397983E-3</v>
      </c>
      <c r="I107" s="151">
        <v>5.2011893137515865E-3</v>
      </c>
      <c r="J107" s="153">
        <v>0</v>
      </c>
      <c r="K107" s="151">
        <v>1.5183069608119004E-3</v>
      </c>
      <c r="L107" s="151">
        <v>3.9869690968037469E-2</v>
      </c>
      <c r="M107" s="151">
        <v>4.2392994857462125E-2</v>
      </c>
      <c r="N107" s="151">
        <v>2.8336672796388945E-2</v>
      </c>
      <c r="O107" s="151">
        <v>2.3621188432713072E-2</v>
      </c>
      <c r="P107" s="152">
        <v>2.0322556962440959E-2</v>
      </c>
      <c r="Q107" s="129"/>
    </row>
    <row r="108" spans="1:17" ht="92" x14ac:dyDescent="0.35">
      <c r="A108" s="149" t="s">
        <v>72</v>
      </c>
      <c r="B108" s="154">
        <v>0</v>
      </c>
      <c r="C108" s="153">
        <v>0</v>
      </c>
      <c r="D108" s="151">
        <v>3.2037520570545705E-3</v>
      </c>
      <c r="E108" s="151">
        <v>1.2186375695118733E-3</v>
      </c>
      <c r="F108" s="153">
        <v>0</v>
      </c>
      <c r="G108" s="153">
        <v>0</v>
      </c>
      <c r="H108" s="151">
        <v>1.7580774873419607E-3</v>
      </c>
      <c r="I108" s="151">
        <v>2.5240929935485866E-3</v>
      </c>
      <c r="J108" s="153">
        <v>0</v>
      </c>
      <c r="K108" s="153">
        <v>0</v>
      </c>
      <c r="L108" s="153">
        <v>0</v>
      </c>
      <c r="M108" s="153">
        <v>0</v>
      </c>
      <c r="N108" s="153">
        <v>0</v>
      </c>
      <c r="O108" s="151">
        <v>4.6196845220127271E-3</v>
      </c>
      <c r="P108" s="155">
        <v>0</v>
      </c>
      <c r="Q108" s="129"/>
    </row>
    <row r="109" spans="1:17" ht="80.5" x14ac:dyDescent="0.35">
      <c r="A109" s="149" t="s">
        <v>73</v>
      </c>
      <c r="B109" s="150">
        <v>4.3803884941021167E-3</v>
      </c>
      <c r="C109" s="151">
        <v>5.9641137819261517E-4</v>
      </c>
      <c r="D109" s="151">
        <v>1.2389341290057613E-3</v>
      </c>
      <c r="E109" s="151">
        <v>5.871600071545572E-4</v>
      </c>
      <c r="F109" s="153">
        <v>0</v>
      </c>
      <c r="G109" s="153">
        <v>0</v>
      </c>
      <c r="H109" s="153">
        <v>0</v>
      </c>
      <c r="I109" s="153">
        <v>0</v>
      </c>
      <c r="J109" s="153">
        <v>0</v>
      </c>
      <c r="K109" s="153">
        <v>0</v>
      </c>
      <c r="L109" s="151">
        <v>2.2068935716034323E-3</v>
      </c>
      <c r="M109" s="151">
        <v>5.6251240790200991E-3</v>
      </c>
      <c r="N109" s="151">
        <v>1.1360902542554838E-3</v>
      </c>
      <c r="O109" s="151">
        <v>1.2688077813638756E-3</v>
      </c>
      <c r="P109" s="152">
        <v>2.1758257386234464E-3</v>
      </c>
      <c r="Q109" s="129"/>
    </row>
    <row r="110" spans="1:17" ht="69" x14ac:dyDescent="0.35">
      <c r="A110" s="149" t="s">
        <v>74</v>
      </c>
      <c r="B110" s="150">
        <v>0.4855143089810392</v>
      </c>
      <c r="C110" s="151">
        <v>0.23308394191063264</v>
      </c>
      <c r="D110" s="151">
        <v>0.11759322579880875</v>
      </c>
      <c r="E110" s="151">
        <v>3.1364498995510505E-2</v>
      </c>
      <c r="F110" s="151">
        <v>8.6609828688288659E-3</v>
      </c>
      <c r="G110" s="151">
        <v>0.17097292721773955</v>
      </c>
      <c r="H110" s="151">
        <v>5.9306917619903171E-2</v>
      </c>
      <c r="I110" s="151">
        <v>2.0924435737644066E-2</v>
      </c>
      <c r="J110" s="151">
        <v>1.0037176668607036E-2</v>
      </c>
      <c r="K110" s="153">
        <v>0</v>
      </c>
      <c r="L110" s="151">
        <v>0.5673661482785699</v>
      </c>
      <c r="M110" s="151">
        <v>0.37124124225394256</v>
      </c>
      <c r="N110" s="151">
        <v>0.26773931898804204</v>
      </c>
      <c r="O110" s="151">
        <v>0.16071378340178763</v>
      </c>
      <c r="P110" s="152">
        <v>4.4830160611633266E-2</v>
      </c>
      <c r="Q110" s="129"/>
    </row>
    <row r="111" spans="1:17" ht="103.5" x14ac:dyDescent="0.35">
      <c r="A111" s="149" t="s">
        <v>75</v>
      </c>
      <c r="B111" s="154">
        <v>0</v>
      </c>
      <c r="C111" s="151">
        <v>7.2420732871107836E-4</v>
      </c>
      <c r="D111" s="151">
        <v>8.5597601241511612E-3</v>
      </c>
      <c r="E111" s="151">
        <v>1.7096699644633652E-2</v>
      </c>
      <c r="F111" s="151">
        <v>1.2224575579372792E-2</v>
      </c>
      <c r="G111" s="151">
        <v>5.9452221431678162E-3</v>
      </c>
      <c r="H111" s="151">
        <v>2.1485494967147314E-2</v>
      </c>
      <c r="I111" s="151">
        <v>1.3744366447462105E-2</v>
      </c>
      <c r="J111" s="151">
        <v>1.7499668989407739E-2</v>
      </c>
      <c r="K111" s="151">
        <v>1.5666938728640178E-2</v>
      </c>
      <c r="L111" s="153">
        <v>0</v>
      </c>
      <c r="M111" s="153">
        <v>0</v>
      </c>
      <c r="N111" s="153">
        <v>0</v>
      </c>
      <c r="O111" s="153">
        <v>0</v>
      </c>
      <c r="P111" s="152">
        <v>7.8224144022167475E-3</v>
      </c>
      <c r="Q111" s="129"/>
    </row>
    <row r="112" spans="1:17" ht="80.5" x14ac:dyDescent="0.35">
      <c r="A112" s="149" t="s">
        <v>76</v>
      </c>
      <c r="B112" s="150">
        <v>2.8154022037269258E-3</v>
      </c>
      <c r="C112" s="151">
        <v>2.2317026715880785E-2</v>
      </c>
      <c r="D112" s="151">
        <v>9.2272213759245506E-2</v>
      </c>
      <c r="E112" s="151">
        <v>0.23895155185705577</v>
      </c>
      <c r="F112" s="151">
        <v>0.2531082675365206</v>
      </c>
      <c r="G112" s="151">
        <v>8.2484459447394354E-2</v>
      </c>
      <c r="H112" s="151">
        <v>0.1992654161397637</v>
      </c>
      <c r="I112" s="151">
        <v>0.32896943797093198</v>
      </c>
      <c r="J112" s="151">
        <v>0.35632431434183504</v>
      </c>
      <c r="K112" s="151">
        <v>0.18187072495874551</v>
      </c>
      <c r="L112" s="153">
        <v>0</v>
      </c>
      <c r="M112" s="153">
        <v>0</v>
      </c>
      <c r="N112" s="151">
        <v>5.1379149090580037E-3</v>
      </c>
      <c r="O112" s="151">
        <v>2.7266904355016868E-2</v>
      </c>
      <c r="P112" s="152">
        <v>9.2341732550784594E-2</v>
      </c>
      <c r="Q112" s="129"/>
    </row>
    <row r="113" spans="1:17" ht="80.5" x14ac:dyDescent="0.35">
      <c r="A113" s="149" t="s">
        <v>77</v>
      </c>
      <c r="B113" s="150">
        <v>3.9581788347955327E-3</v>
      </c>
      <c r="C113" s="151">
        <v>1.9220360089018843E-2</v>
      </c>
      <c r="D113" s="151">
        <v>4.284884502118199E-2</v>
      </c>
      <c r="E113" s="151">
        <v>4.689170563799798E-2</v>
      </c>
      <c r="F113" s="151">
        <v>2.0077067558084322E-2</v>
      </c>
      <c r="G113" s="151">
        <v>4.0058376104337205E-2</v>
      </c>
      <c r="H113" s="151">
        <v>6.1135214607059125E-2</v>
      </c>
      <c r="I113" s="151">
        <v>7.5659512349192076E-2</v>
      </c>
      <c r="J113" s="151">
        <v>3.6152515580051704E-2</v>
      </c>
      <c r="K113" s="151">
        <v>1.3658207353221886E-2</v>
      </c>
      <c r="L113" s="153">
        <v>0</v>
      </c>
      <c r="M113" s="151">
        <v>7.8736918068604018E-3</v>
      </c>
      <c r="N113" s="151">
        <v>1.8400039526064785E-2</v>
      </c>
      <c r="O113" s="151">
        <v>1.2636084004720577E-2</v>
      </c>
      <c r="P113" s="152">
        <v>9.7231642761665682E-3</v>
      </c>
      <c r="Q113" s="129"/>
    </row>
    <row r="114" spans="1:17" ht="92" x14ac:dyDescent="0.35">
      <c r="A114" s="149" t="s">
        <v>78</v>
      </c>
      <c r="B114" s="154">
        <v>0</v>
      </c>
      <c r="C114" s="151">
        <v>2.1350930938434281E-3</v>
      </c>
      <c r="D114" s="151">
        <v>4.2512798971750662E-3</v>
      </c>
      <c r="E114" s="151">
        <v>3.1232505061898896E-3</v>
      </c>
      <c r="F114" s="151">
        <v>1.9872818751547573E-3</v>
      </c>
      <c r="G114" s="151">
        <v>9.9964381078277535E-3</v>
      </c>
      <c r="H114" s="151">
        <v>3.8078484593592281E-3</v>
      </c>
      <c r="I114" s="151">
        <v>4.7981301073546992E-3</v>
      </c>
      <c r="J114" s="151">
        <v>3.0363866023287427E-3</v>
      </c>
      <c r="K114" s="151">
        <v>1.5998181399783384E-3</v>
      </c>
      <c r="L114" s="153">
        <v>0</v>
      </c>
      <c r="M114" s="153">
        <v>0</v>
      </c>
      <c r="N114" s="153">
        <v>0</v>
      </c>
      <c r="O114" s="153">
        <v>0</v>
      </c>
      <c r="P114" s="152">
        <v>1.1346917443504189E-3</v>
      </c>
      <c r="Q114" s="129"/>
    </row>
    <row r="115" spans="1:17" ht="92" x14ac:dyDescent="0.35">
      <c r="A115" s="149" t="s">
        <v>79</v>
      </c>
      <c r="B115" s="154">
        <v>0</v>
      </c>
      <c r="C115" s="151">
        <v>1.0678414966904287E-3</v>
      </c>
      <c r="D115" s="151">
        <v>1.4582697397925953E-3</v>
      </c>
      <c r="E115" s="151">
        <v>2.6810719155035277E-3</v>
      </c>
      <c r="F115" s="151">
        <v>4.6537285744548754E-3</v>
      </c>
      <c r="G115" s="151">
        <v>1.6389325945691626E-3</v>
      </c>
      <c r="H115" s="151">
        <v>3.2336957539027306E-3</v>
      </c>
      <c r="I115" s="151">
        <v>4.1148062302149655E-3</v>
      </c>
      <c r="J115" s="151">
        <v>9.3599068219871046E-3</v>
      </c>
      <c r="K115" s="153">
        <v>0</v>
      </c>
      <c r="L115" s="153">
        <v>0</v>
      </c>
      <c r="M115" s="153">
        <v>0</v>
      </c>
      <c r="N115" s="151">
        <v>1.2449439206654242E-3</v>
      </c>
      <c r="O115" s="151">
        <v>6.8541396918639049E-4</v>
      </c>
      <c r="P115" s="155">
        <v>0</v>
      </c>
      <c r="Q115" s="129"/>
    </row>
    <row r="116" spans="1:17" ht="92" x14ac:dyDescent="0.35">
      <c r="A116" s="149" t="s">
        <v>80</v>
      </c>
      <c r="B116" s="154">
        <v>0</v>
      </c>
      <c r="C116" s="153">
        <v>0</v>
      </c>
      <c r="D116" s="151">
        <v>1.7592354108989332E-3</v>
      </c>
      <c r="E116" s="151">
        <v>4.1077618242324867E-3</v>
      </c>
      <c r="F116" s="151">
        <v>1.8987707419886955E-3</v>
      </c>
      <c r="G116" s="153">
        <v>0</v>
      </c>
      <c r="H116" s="151">
        <v>1.6598078855988663E-3</v>
      </c>
      <c r="I116" s="151">
        <v>5.5740288610010395E-3</v>
      </c>
      <c r="J116" s="151">
        <v>1.2091201918508199E-3</v>
      </c>
      <c r="K116" s="151">
        <v>2.9724424969119301E-3</v>
      </c>
      <c r="L116" s="153">
        <v>0</v>
      </c>
      <c r="M116" s="153">
        <v>0</v>
      </c>
      <c r="N116" s="153">
        <v>0</v>
      </c>
      <c r="O116" s="153">
        <v>0</v>
      </c>
      <c r="P116" s="152">
        <v>4.4977933618417232E-3</v>
      </c>
      <c r="Q116" s="129"/>
    </row>
    <row r="117" spans="1:17" ht="92" x14ac:dyDescent="0.35">
      <c r="A117" s="149" t="s">
        <v>81</v>
      </c>
      <c r="B117" s="150">
        <v>4.9909633559125949E-2</v>
      </c>
      <c r="C117" s="151">
        <v>0.21982452620813253</v>
      </c>
      <c r="D117" s="151">
        <v>0.35592168915713651</v>
      </c>
      <c r="E117" s="151">
        <v>0.36107881243710099</v>
      </c>
      <c r="F117" s="151">
        <v>0.20972583640693301</v>
      </c>
      <c r="G117" s="151">
        <v>0.32209118105824475</v>
      </c>
      <c r="H117" s="151">
        <v>0.36216109315603406</v>
      </c>
      <c r="I117" s="151">
        <v>0.34871831747855642</v>
      </c>
      <c r="J117" s="151">
        <v>0.30623190770776548</v>
      </c>
      <c r="K117" s="151">
        <v>0.11452597148802109</v>
      </c>
      <c r="L117" s="151">
        <v>3.2218510439035085E-2</v>
      </c>
      <c r="M117" s="151">
        <v>7.8132744615283467E-2</v>
      </c>
      <c r="N117" s="151">
        <v>0.18892930821626441</v>
      </c>
      <c r="O117" s="151">
        <v>0.31816500404798392</v>
      </c>
      <c r="P117" s="152">
        <v>0.34939744890490521</v>
      </c>
      <c r="Q117" s="129"/>
    </row>
    <row r="118" spans="1:17" ht="80.5" x14ac:dyDescent="0.35">
      <c r="A118" s="149" t="s">
        <v>82</v>
      </c>
      <c r="B118" s="150">
        <v>0.18304741718403661</v>
      </c>
      <c r="C118" s="151">
        <v>0.2036717603551578</v>
      </c>
      <c r="D118" s="151">
        <v>0.17560823675880366</v>
      </c>
      <c r="E118" s="151">
        <v>0.10189659122081512</v>
      </c>
      <c r="F118" s="151">
        <v>3.9841758136117934E-2</v>
      </c>
      <c r="G118" s="151">
        <v>0.16416565401948272</v>
      </c>
      <c r="H118" s="151">
        <v>0.12606810968605617</v>
      </c>
      <c r="I118" s="151">
        <v>5.8094125869771022E-2</v>
      </c>
      <c r="J118" s="151">
        <v>6.4640458057252687E-2</v>
      </c>
      <c r="K118" s="151">
        <v>1.4037048436080205E-2</v>
      </c>
      <c r="L118" s="151">
        <v>0.14587152305215229</v>
      </c>
      <c r="M118" s="151">
        <v>0.22600585158504072</v>
      </c>
      <c r="N118" s="151">
        <v>0.21441772111318061</v>
      </c>
      <c r="O118" s="151">
        <v>0.21471589172085787</v>
      </c>
      <c r="P118" s="152">
        <v>0.14101046689805041</v>
      </c>
      <c r="Q118" s="129"/>
    </row>
    <row r="119" spans="1:17" ht="103.5" x14ac:dyDescent="0.35">
      <c r="A119" s="149" t="s">
        <v>83</v>
      </c>
      <c r="B119" s="150">
        <v>0.11243934101290184</v>
      </c>
      <c r="C119" s="151">
        <v>0.16920084512239275</v>
      </c>
      <c r="D119" s="151">
        <v>7.3567130093862884E-2</v>
      </c>
      <c r="E119" s="151">
        <v>5.6083205715910113E-2</v>
      </c>
      <c r="F119" s="151">
        <v>1.5998646271935538E-2</v>
      </c>
      <c r="G119" s="151">
        <v>0.13707132785806847</v>
      </c>
      <c r="H119" s="151">
        <v>6.3237427681040292E-2</v>
      </c>
      <c r="I119" s="151">
        <v>3.6034684511315362E-2</v>
      </c>
      <c r="J119" s="151">
        <v>3.0048254957265059E-2</v>
      </c>
      <c r="K119" s="151">
        <v>2.764035606478608E-3</v>
      </c>
      <c r="L119" s="151">
        <v>9.0076764009548407E-2</v>
      </c>
      <c r="M119" s="151">
        <v>0.14600244079285107</v>
      </c>
      <c r="N119" s="151">
        <v>0.16722603980324929</v>
      </c>
      <c r="O119" s="151">
        <v>9.8673090945787245E-2</v>
      </c>
      <c r="P119" s="152">
        <v>5.8106198735547961E-2</v>
      </c>
      <c r="Q119" s="129"/>
    </row>
    <row r="120" spans="1:17" ht="80.5" x14ac:dyDescent="0.35">
      <c r="A120" s="149" t="s">
        <v>84</v>
      </c>
      <c r="B120" s="150">
        <v>1.4824021901624293E-3</v>
      </c>
      <c r="C120" s="151">
        <v>1.2264365131713344E-3</v>
      </c>
      <c r="D120" s="151">
        <v>1.5248886728124699E-3</v>
      </c>
      <c r="E120" s="151">
        <v>3.5864492396825687E-3</v>
      </c>
      <c r="F120" s="151">
        <v>1.7505204363789638E-3</v>
      </c>
      <c r="G120" s="151">
        <v>4.2244503357918997E-3</v>
      </c>
      <c r="H120" s="151">
        <v>5.084348002109584E-3</v>
      </c>
      <c r="I120" s="151">
        <v>3.322504337496898E-3</v>
      </c>
      <c r="J120" s="151">
        <v>4.5182754425847557E-3</v>
      </c>
      <c r="K120" s="153">
        <v>0</v>
      </c>
      <c r="L120" s="153">
        <v>0</v>
      </c>
      <c r="M120" s="151">
        <v>2.5677341597062672E-3</v>
      </c>
      <c r="N120" s="153">
        <v>0</v>
      </c>
      <c r="O120" s="153">
        <v>0</v>
      </c>
      <c r="P120" s="155">
        <v>0</v>
      </c>
      <c r="Q120" s="129"/>
    </row>
    <row r="121" spans="1:17" ht="92" x14ac:dyDescent="0.35">
      <c r="A121" s="149" t="s">
        <v>85</v>
      </c>
      <c r="B121" s="150">
        <v>4.663057579430272E-3</v>
      </c>
      <c r="C121" s="151">
        <v>1.0065538985901106E-2</v>
      </c>
      <c r="D121" s="151">
        <v>4.083313317481737E-3</v>
      </c>
      <c r="E121" s="151">
        <v>1.4959532357187706E-3</v>
      </c>
      <c r="F121" s="151">
        <v>5.4181538716333076E-4</v>
      </c>
      <c r="G121" s="151">
        <v>1.3021181372591022E-3</v>
      </c>
      <c r="H121" s="153">
        <v>0</v>
      </c>
      <c r="I121" s="153">
        <v>0</v>
      </c>
      <c r="J121" s="153">
        <v>0</v>
      </c>
      <c r="K121" s="153">
        <v>0</v>
      </c>
      <c r="L121" s="151">
        <v>5.8267100423609886E-3</v>
      </c>
      <c r="M121" s="151">
        <v>2.8960558928083353E-3</v>
      </c>
      <c r="N121" s="151">
        <v>1.470562767827803E-2</v>
      </c>
      <c r="O121" s="151">
        <v>1.0682637600443632E-2</v>
      </c>
      <c r="P121" s="152">
        <v>3.9320764389575644E-3</v>
      </c>
      <c r="Q121" s="129"/>
    </row>
    <row r="122" spans="1:17" ht="57.5" x14ac:dyDescent="0.35">
      <c r="A122" s="149" t="s">
        <v>86</v>
      </c>
      <c r="B122" s="150">
        <v>7.0588313486973173E-4</v>
      </c>
      <c r="C122" s="151">
        <v>2.3752405262779624E-3</v>
      </c>
      <c r="D122" s="151">
        <v>3.4409437866970995E-3</v>
      </c>
      <c r="E122" s="151">
        <v>3.4129727191333759E-3</v>
      </c>
      <c r="F122" s="151">
        <v>8.9397412986407469E-3</v>
      </c>
      <c r="G122" s="151">
        <v>7.825360570144534E-4</v>
      </c>
      <c r="H122" s="153">
        <v>0</v>
      </c>
      <c r="I122" s="151">
        <v>2.5047539021829639E-3</v>
      </c>
      <c r="J122" s="151">
        <v>1.3355805285184458E-2</v>
      </c>
      <c r="K122" s="151">
        <v>7.5133185408874205E-3</v>
      </c>
      <c r="L122" s="151">
        <v>6.5592559718326586E-4</v>
      </c>
      <c r="M122" s="151">
        <v>4.996720855490808E-3</v>
      </c>
      <c r="N122" s="151">
        <v>5.7902428603609545E-4</v>
      </c>
      <c r="O122" s="151">
        <v>6.0124690715865651E-3</v>
      </c>
      <c r="P122" s="152">
        <v>2.3742779725725439E-3</v>
      </c>
      <c r="Q122" s="129"/>
    </row>
    <row r="123" spans="1:17" ht="46" x14ac:dyDescent="0.35">
      <c r="A123" s="149" t="s">
        <v>87</v>
      </c>
      <c r="B123" s="150">
        <v>3.9574136403852905E-4</v>
      </c>
      <c r="C123" s="151">
        <v>1.2059843042169891E-2</v>
      </c>
      <c r="D123" s="151">
        <v>6.4670221821067755E-2</v>
      </c>
      <c r="E123" s="151">
        <v>0.33344860904980611</v>
      </c>
      <c r="F123" s="151">
        <v>0.76115624277197891</v>
      </c>
      <c r="G123" s="151">
        <v>6.6300560799919953E-3</v>
      </c>
      <c r="H123" s="151">
        <v>0.11317937931103733</v>
      </c>
      <c r="I123" s="151">
        <v>0.2824256573911198</v>
      </c>
      <c r="J123" s="151">
        <v>0.62761585910885187</v>
      </c>
      <c r="K123" s="151">
        <v>0.88576095387224019</v>
      </c>
      <c r="L123" s="153">
        <v>0</v>
      </c>
      <c r="M123" s="151">
        <v>2.12230823961604E-3</v>
      </c>
      <c r="N123" s="151">
        <v>9.8345053290280413E-3</v>
      </c>
      <c r="O123" s="151">
        <v>4.9832722265583038E-2</v>
      </c>
      <c r="P123" s="152">
        <v>0.48069996905662687</v>
      </c>
      <c r="Q123" s="129"/>
    </row>
    <row r="124" spans="1:17" ht="57.5" x14ac:dyDescent="0.35">
      <c r="A124" s="149" t="s">
        <v>88</v>
      </c>
      <c r="B124" s="150">
        <v>4.1369380026460734E-2</v>
      </c>
      <c r="C124" s="151">
        <v>0.24074460676221263</v>
      </c>
      <c r="D124" s="151">
        <v>0.56558673426714179</v>
      </c>
      <c r="E124" s="151">
        <v>0.53870894828588589</v>
      </c>
      <c r="F124" s="151">
        <v>0.19734185937058513</v>
      </c>
      <c r="G124" s="151">
        <v>0.54266948101018786</v>
      </c>
      <c r="H124" s="151">
        <v>0.66824593638939511</v>
      </c>
      <c r="I124" s="151">
        <v>0.6083778369075713</v>
      </c>
      <c r="J124" s="151">
        <v>0.31511588706422772</v>
      </c>
      <c r="K124" s="151">
        <v>8.9522178535458338E-2</v>
      </c>
      <c r="L124" s="151">
        <v>2.590799346174372E-2</v>
      </c>
      <c r="M124" s="151">
        <v>4.886284028695459E-2</v>
      </c>
      <c r="N124" s="151">
        <v>0.14466964238995395</v>
      </c>
      <c r="O124" s="151">
        <v>0.41484067717680329</v>
      </c>
      <c r="P124" s="152">
        <v>0.38236745063976174</v>
      </c>
      <c r="Q124" s="129"/>
    </row>
    <row r="125" spans="1:17" ht="46" x14ac:dyDescent="0.35">
      <c r="A125" s="149" t="s">
        <v>89</v>
      </c>
      <c r="B125" s="150">
        <v>0.92297133312585833</v>
      </c>
      <c r="C125" s="151">
        <v>0.71368593505783451</v>
      </c>
      <c r="D125" s="151">
        <v>0.29641922678689531</v>
      </c>
      <c r="E125" s="151">
        <v>6.8509177457165296E-2</v>
      </c>
      <c r="F125" s="151">
        <v>5.7547607838114882E-3</v>
      </c>
      <c r="G125" s="151">
        <v>0.39711937998589714</v>
      </c>
      <c r="H125" s="151">
        <v>0.14529634984173681</v>
      </c>
      <c r="I125" s="151">
        <v>3.1186921129010718E-2</v>
      </c>
      <c r="J125" s="151">
        <v>5.6157500165552625E-3</v>
      </c>
      <c r="K125" s="151">
        <v>6.3777658074009366E-3</v>
      </c>
      <c r="L125" s="151">
        <v>0.9221062895417268</v>
      </c>
      <c r="M125" s="151">
        <v>0.92865774754082664</v>
      </c>
      <c r="N125" s="151">
        <v>0.81333856513278402</v>
      </c>
      <c r="O125" s="151">
        <v>0.47418833410096806</v>
      </c>
      <c r="P125" s="152">
        <v>9.7259286371555356E-2</v>
      </c>
      <c r="Q125" s="129"/>
    </row>
    <row r="126" spans="1:17" ht="69" x14ac:dyDescent="0.35">
      <c r="A126" s="149" t="s">
        <v>90</v>
      </c>
      <c r="B126" s="150">
        <v>2.8274324764526852E-2</v>
      </c>
      <c r="C126" s="151">
        <v>1.8832413662107647E-3</v>
      </c>
      <c r="D126" s="153">
        <v>0</v>
      </c>
      <c r="E126" s="153">
        <v>0</v>
      </c>
      <c r="F126" s="153">
        <v>0</v>
      </c>
      <c r="G126" s="151">
        <v>1.1062732605623333E-3</v>
      </c>
      <c r="H126" s="153">
        <v>0</v>
      </c>
      <c r="I126" s="153">
        <v>0</v>
      </c>
      <c r="J126" s="153">
        <v>0</v>
      </c>
      <c r="K126" s="153">
        <v>0</v>
      </c>
      <c r="L126" s="151">
        <v>5.1329791399347124E-2</v>
      </c>
      <c r="M126" s="151">
        <v>2.1569040956270192E-3</v>
      </c>
      <c r="N126" s="151">
        <v>3.587342966270275E-3</v>
      </c>
      <c r="O126" s="153">
        <v>0</v>
      </c>
      <c r="P126" s="155">
        <v>0</v>
      </c>
      <c r="Q126" s="129"/>
    </row>
    <row r="127" spans="1:17" ht="69" x14ac:dyDescent="0.35">
      <c r="A127" s="149" t="s">
        <v>187</v>
      </c>
      <c r="B127" s="154">
        <v>0</v>
      </c>
      <c r="C127" s="153">
        <v>0</v>
      </c>
      <c r="D127" s="153">
        <v>0</v>
      </c>
      <c r="E127" s="153">
        <v>0</v>
      </c>
      <c r="F127" s="153">
        <v>0</v>
      </c>
      <c r="G127" s="153">
        <v>0</v>
      </c>
      <c r="H127" s="153">
        <v>0</v>
      </c>
      <c r="I127" s="153">
        <v>0</v>
      </c>
      <c r="J127" s="153">
        <v>0</v>
      </c>
      <c r="K127" s="153">
        <v>0</v>
      </c>
      <c r="L127" s="153">
        <v>0</v>
      </c>
      <c r="M127" s="153">
        <v>0</v>
      </c>
      <c r="N127" s="153">
        <v>0</v>
      </c>
      <c r="O127" s="153">
        <v>0</v>
      </c>
      <c r="P127" s="155">
        <v>0</v>
      </c>
      <c r="Q127" s="129"/>
    </row>
    <row r="128" spans="1:17" ht="80.5" x14ac:dyDescent="0.35">
      <c r="A128" s="149" t="s">
        <v>91</v>
      </c>
      <c r="B128" s="150">
        <v>5.7634930660834423E-3</v>
      </c>
      <c r="C128" s="151">
        <v>2.8072238619315348E-2</v>
      </c>
      <c r="D128" s="151">
        <v>6.6653484682953346E-2</v>
      </c>
      <c r="E128" s="151">
        <v>5.397386339462102E-2</v>
      </c>
      <c r="F128" s="151">
        <v>2.5957006649970873E-2</v>
      </c>
      <c r="G128" s="151">
        <v>4.6333194212029714E-2</v>
      </c>
      <c r="H128" s="151">
        <v>6.6790509239635046E-2</v>
      </c>
      <c r="I128" s="151">
        <v>7.5504830670115972E-2</v>
      </c>
      <c r="J128" s="151">
        <v>3.8296698525180597E-2</v>
      </c>
      <c r="K128" s="151">
        <v>1.0825783244013475E-2</v>
      </c>
      <c r="L128" s="153">
        <v>0</v>
      </c>
      <c r="M128" s="151">
        <v>1.2303033383198943E-2</v>
      </c>
      <c r="N128" s="151">
        <v>2.7990919895927269E-2</v>
      </c>
      <c r="O128" s="151">
        <v>5.3152265895068052E-2</v>
      </c>
      <c r="P128" s="152">
        <v>3.5664937180276746E-2</v>
      </c>
      <c r="Q128" s="129"/>
    </row>
    <row r="129" spans="1:17" ht="46" x14ac:dyDescent="0.35">
      <c r="A129" s="149" t="s">
        <v>92</v>
      </c>
      <c r="B129" s="150">
        <v>5.1984451816222438E-4</v>
      </c>
      <c r="C129" s="151">
        <v>1.1788946259779273E-3</v>
      </c>
      <c r="D129" s="151">
        <v>3.2293886552442661E-3</v>
      </c>
      <c r="E129" s="151">
        <v>1.946429093387627E-3</v>
      </c>
      <c r="F129" s="151">
        <v>8.5038912501302262E-4</v>
      </c>
      <c r="G129" s="151">
        <v>5.3590793943166671E-3</v>
      </c>
      <c r="H129" s="151">
        <v>6.4878252181952726E-3</v>
      </c>
      <c r="I129" s="153">
        <v>0</v>
      </c>
      <c r="J129" s="153">
        <v>0</v>
      </c>
      <c r="K129" s="153">
        <v>0</v>
      </c>
      <c r="L129" s="153">
        <v>0</v>
      </c>
      <c r="M129" s="151">
        <v>9.0044559828593071E-4</v>
      </c>
      <c r="N129" s="153">
        <v>0</v>
      </c>
      <c r="O129" s="151">
        <v>1.9735314899906112E-3</v>
      </c>
      <c r="P129" s="152">
        <v>1.6340787792065031E-3</v>
      </c>
      <c r="Q129" s="129"/>
    </row>
    <row r="130" spans="1:17" ht="23" x14ac:dyDescent="0.35">
      <c r="A130" s="149" t="s">
        <v>93</v>
      </c>
      <c r="B130" s="150">
        <v>0.34442008496871968</v>
      </c>
      <c r="C130" s="151">
        <v>0.72095938296929019</v>
      </c>
      <c r="D130" s="151">
        <v>0.93874274228989407</v>
      </c>
      <c r="E130" s="151">
        <v>0.98322688702132921</v>
      </c>
      <c r="F130" s="151">
        <v>0.99739845719312747</v>
      </c>
      <c r="G130" s="151">
        <v>0.71460482035024708</v>
      </c>
      <c r="H130" s="151">
        <v>0.95972066273182688</v>
      </c>
      <c r="I130" s="151">
        <v>0.99190345092158672</v>
      </c>
      <c r="J130" s="151">
        <v>0.99753374081087853</v>
      </c>
      <c r="K130" s="151">
        <v>0.99404057800259082</v>
      </c>
      <c r="L130" s="151">
        <v>0.208644380351237</v>
      </c>
      <c r="M130" s="151">
        <v>0.53279528762325123</v>
      </c>
      <c r="N130" s="151">
        <v>0.75928462994953827</v>
      </c>
      <c r="O130" s="151">
        <v>0.93036400129595098</v>
      </c>
      <c r="P130" s="152">
        <v>0.97852734109973849</v>
      </c>
      <c r="Q130" s="129"/>
    </row>
    <row r="131" spans="1:17" ht="23" x14ac:dyDescent="0.35">
      <c r="A131" s="149" t="s">
        <v>94</v>
      </c>
      <c r="B131" s="150">
        <v>0.3848878024000415</v>
      </c>
      <c r="C131" s="151">
        <v>0.40636112668746477</v>
      </c>
      <c r="D131" s="151">
        <v>0.51899607968366313</v>
      </c>
      <c r="E131" s="151">
        <v>0.63356742195513471</v>
      </c>
      <c r="F131" s="151">
        <v>0.77946745932214856</v>
      </c>
      <c r="G131" s="151">
        <v>0.30768871830291655</v>
      </c>
      <c r="H131" s="151">
        <v>0.53192337473792084</v>
      </c>
      <c r="I131" s="151">
        <v>0.60404210453687135</v>
      </c>
      <c r="J131" s="151">
        <v>0.73740917620873636</v>
      </c>
      <c r="K131" s="151">
        <v>0.8330197533460415</v>
      </c>
      <c r="L131" s="151">
        <v>0.35943398370546042</v>
      </c>
      <c r="M131" s="151">
        <v>0.40955554638818698</v>
      </c>
      <c r="N131" s="151">
        <v>0.45702112586318133</v>
      </c>
      <c r="O131" s="151">
        <v>0.57286216579339744</v>
      </c>
      <c r="P131" s="152">
        <v>0.68333488992511693</v>
      </c>
      <c r="Q131" s="129"/>
    </row>
    <row r="132" spans="1:17" ht="23" x14ac:dyDescent="0.35">
      <c r="A132" s="149" t="s">
        <v>95</v>
      </c>
      <c r="B132" s="150">
        <v>0.12393103298832515</v>
      </c>
      <c r="C132" s="151">
        <v>0.32635987881570422</v>
      </c>
      <c r="D132" s="151">
        <v>0.64933260335544163</v>
      </c>
      <c r="E132" s="151">
        <v>0.87394364206322095</v>
      </c>
      <c r="F132" s="151">
        <v>0.96743813292485303</v>
      </c>
      <c r="G132" s="151">
        <v>0.36566891185557687</v>
      </c>
      <c r="H132" s="151">
        <v>0.72107310768121247</v>
      </c>
      <c r="I132" s="151">
        <v>0.84218964067320845</v>
      </c>
      <c r="J132" s="151">
        <v>0.94268674616909953</v>
      </c>
      <c r="K132" s="151">
        <v>0.98684592860907616</v>
      </c>
      <c r="L132" s="151">
        <v>7.2775669500972071E-2</v>
      </c>
      <c r="M132" s="151">
        <v>0.165375693769751</v>
      </c>
      <c r="N132" s="151">
        <v>0.35673621536913369</v>
      </c>
      <c r="O132" s="151">
        <v>0.61658211937566521</v>
      </c>
      <c r="P132" s="152">
        <v>0.94494878303125029</v>
      </c>
      <c r="Q132" s="129"/>
    </row>
    <row r="133" spans="1:17" ht="46" x14ac:dyDescent="0.35">
      <c r="A133" s="149" t="s">
        <v>96</v>
      </c>
      <c r="B133" s="150">
        <v>3.5245818286280639E-3</v>
      </c>
      <c r="C133" s="151">
        <v>3.4713331436030254E-3</v>
      </c>
      <c r="D133" s="151">
        <v>2.1841608482630038E-3</v>
      </c>
      <c r="E133" s="151">
        <v>2.5304205625048693E-3</v>
      </c>
      <c r="F133" s="151">
        <v>2.511694244174386E-2</v>
      </c>
      <c r="G133" s="151">
        <v>1.7824457625013528E-3</v>
      </c>
      <c r="H133" s="151">
        <v>2.5811102721464601E-3</v>
      </c>
      <c r="I133" s="151">
        <v>3.9924324471107267E-3</v>
      </c>
      <c r="J133" s="151">
        <v>7.6275499518959023E-3</v>
      </c>
      <c r="K133" s="151">
        <v>4.4270836679192675E-2</v>
      </c>
      <c r="L133" s="153">
        <v>0</v>
      </c>
      <c r="M133" s="151">
        <v>6.10508350574996E-3</v>
      </c>
      <c r="N133" s="151">
        <v>3.8404746368070658E-3</v>
      </c>
      <c r="O133" s="151">
        <v>2.8150778661389813E-3</v>
      </c>
      <c r="P133" s="152">
        <v>5.0051447926090249E-3</v>
      </c>
      <c r="Q133" s="129"/>
    </row>
    <row r="134" spans="1:17" ht="23" x14ac:dyDescent="0.35">
      <c r="A134" s="149" t="s">
        <v>97</v>
      </c>
      <c r="B134" s="150">
        <v>2.5246074272258917E-3</v>
      </c>
      <c r="C134" s="151">
        <v>2.1819095097742668E-2</v>
      </c>
      <c r="D134" s="151">
        <v>4.3555310108233825E-2</v>
      </c>
      <c r="E134" s="151">
        <v>0.15888266761524586</v>
      </c>
      <c r="F134" s="151">
        <v>0.47151455006444243</v>
      </c>
      <c r="G134" s="151">
        <v>1.3127964761409846E-2</v>
      </c>
      <c r="H134" s="151">
        <v>5.6146450224433597E-2</v>
      </c>
      <c r="I134" s="151">
        <v>0.14339964039009279</v>
      </c>
      <c r="J134" s="151">
        <v>0.30449734321592825</v>
      </c>
      <c r="K134" s="151">
        <v>0.62023443417098345</v>
      </c>
      <c r="L134" s="151">
        <v>8.6635894942355227E-4</v>
      </c>
      <c r="M134" s="151">
        <v>5.6816568573909085E-3</v>
      </c>
      <c r="N134" s="151">
        <v>2.6590175181317809E-2</v>
      </c>
      <c r="O134" s="151">
        <v>3.8111628644351213E-2</v>
      </c>
      <c r="P134" s="152">
        <v>0.26443300678194659</v>
      </c>
      <c r="Q134" s="129"/>
    </row>
    <row r="135" spans="1:17" ht="34.5" x14ac:dyDescent="0.35">
      <c r="A135" s="149" t="s">
        <v>98</v>
      </c>
      <c r="B135" s="150">
        <v>1.2653329081159233E-2</v>
      </c>
      <c r="C135" s="151">
        <v>6.048216342184793E-2</v>
      </c>
      <c r="D135" s="151">
        <v>0.20395901374406777</v>
      </c>
      <c r="E135" s="151">
        <v>0.46415129257454629</v>
      </c>
      <c r="F135" s="151">
        <v>0.85049451289210254</v>
      </c>
      <c r="G135" s="151">
        <v>8.6784498768417748E-2</v>
      </c>
      <c r="H135" s="151">
        <v>0.23906265711589106</v>
      </c>
      <c r="I135" s="151">
        <v>0.44647486876460124</v>
      </c>
      <c r="J135" s="151">
        <v>0.69637214286117699</v>
      </c>
      <c r="K135" s="151">
        <v>0.94648219744454654</v>
      </c>
      <c r="L135" s="151">
        <v>3.6154939385793982E-3</v>
      </c>
      <c r="M135" s="151">
        <v>1.3610718928537222E-2</v>
      </c>
      <c r="N135" s="151">
        <v>5.421389561871677E-2</v>
      </c>
      <c r="O135" s="151">
        <v>0.19235451988361674</v>
      </c>
      <c r="P135" s="152">
        <v>0.62932097540695553</v>
      </c>
      <c r="Q135" s="129"/>
    </row>
    <row r="136" spans="1:17" ht="23" x14ac:dyDescent="0.35">
      <c r="A136" s="149" t="s">
        <v>99</v>
      </c>
      <c r="B136" s="150">
        <v>1.4077011018634629E-3</v>
      </c>
      <c r="C136" s="151">
        <v>1.2274483295092007E-2</v>
      </c>
      <c r="D136" s="151">
        <v>3.7220346375455959E-2</v>
      </c>
      <c r="E136" s="151">
        <v>9.246116243770422E-2</v>
      </c>
      <c r="F136" s="151">
        <v>0.29472097355280824</v>
      </c>
      <c r="G136" s="151">
        <v>2.7551691528496052E-2</v>
      </c>
      <c r="H136" s="151">
        <v>3.7105501046123826E-2</v>
      </c>
      <c r="I136" s="151">
        <v>9.9944132290128898E-2</v>
      </c>
      <c r="J136" s="151">
        <v>0.15690677168638686</v>
      </c>
      <c r="K136" s="151">
        <v>0.37547250787716302</v>
      </c>
      <c r="L136" s="153">
        <v>0</v>
      </c>
      <c r="M136" s="151">
        <v>1.4557572571797116E-3</v>
      </c>
      <c r="N136" s="151">
        <v>1.4621735503449401E-2</v>
      </c>
      <c r="O136" s="151">
        <v>3.35869955991503E-2</v>
      </c>
      <c r="P136" s="152">
        <v>0.17810996155770945</v>
      </c>
      <c r="Q136" s="129"/>
    </row>
    <row r="137" spans="1:17" ht="46" x14ac:dyDescent="0.35">
      <c r="A137" s="149" t="s">
        <v>100</v>
      </c>
      <c r="B137" s="150">
        <v>2.3656397399274475E-3</v>
      </c>
      <c r="C137" s="151">
        <v>3.4500900677161541E-3</v>
      </c>
      <c r="D137" s="151">
        <v>7.4591577198890105E-3</v>
      </c>
      <c r="E137" s="151">
        <v>1.1424188255373521E-2</v>
      </c>
      <c r="F137" s="151">
        <v>6.8695638207769125E-2</v>
      </c>
      <c r="G137" s="151">
        <v>6.4204871786311519E-4</v>
      </c>
      <c r="H137" s="151">
        <v>1.6449642994299921E-3</v>
      </c>
      <c r="I137" s="151">
        <v>1.0308887721460146E-2</v>
      </c>
      <c r="J137" s="151">
        <v>1.4985606298635951E-2</v>
      </c>
      <c r="K137" s="151">
        <v>0.11263979613629449</v>
      </c>
      <c r="L137" s="151">
        <v>1.3349861284943571E-3</v>
      </c>
      <c r="M137" s="151">
        <v>2.910577262519354E-3</v>
      </c>
      <c r="N137" s="151">
        <v>4.4940683284171064E-3</v>
      </c>
      <c r="O137" s="151">
        <v>1.4222486515871172E-2</v>
      </c>
      <c r="P137" s="152">
        <v>3.565749572851324E-2</v>
      </c>
      <c r="Q137" s="129"/>
    </row>
    <row r="138" spans="1:17" ht="34.5" x14ac:dyDescent="0.35">
      <c r="A138" s="149" t="s">
        <v>101</v>
      </c>
      <c r="B138" s="150">
        <v>7.6341089186734068E-4</v>
      </c>
      <c r="C138" s="153">
        <v>0</v>
      </c>
      <c r="D138" s="151">
        <v>2.4914995278593218E-4</v>
      </c>
      <c r="E138" s="153">
        <v>0</v>
      </c>
      <c r="F138" s="151">
        <v>9.2933252206043399E-2</v>
      </c>
      <c r="G138" s="153">
        <v>0</v>
      </c>
      <c r="H138" s="153">
        <v>0</v>
      </c>
      <c r="I138" s="153">
        <v>0</v>
      </c>
      <c r="J138" s="151">
        <v>6.5283499153245862E-3</v>
      </c>
      <c r="K138" s="151">
        <v>0.16831600007200456</v>
      </c>
      <c r="L138" s="151">
        <v>1.4871320230166257E-3</v>
      </c>
      <c r="M138" s="153">
        <v>0</v>
      </c>
      <c r="N138" s="153">
        <v>0</v>
      </c>
      <c r="O138" s="151">
        <v>4.8246826167211464E-4</v>
      </c>
      <c r="P138" s="152">
        <v>3.1149024745307119E-2</v>
      </c>
      <c r="Q138" s="129"/>
    </row>
    <row r="139" spans="1:17" ht="57.5" x14ac:dyDescent="0.35">
      <c r="A139" s="149" t="s">
        <v>102</v>
      </c>
      <c r="B139" s="150">
        <v>3.9817860693247927E-4</v>
      </c>
      <c r="C139" s="151">
        <v>2.1795229502518435E-3</v>
      </c>
      <c r="D139" s="151">
        <v>1.1598160752186249E-3</v>
      </c>
      <c r="E139" s="151">
        <v>1.2240361526546997E-2</v>
      </c>
      <c r="F139" s="151">
        <v>7.6705373331776433E-2</v>
      </c>
      <c r="G139" s="151">
        <v>1.5209612038332384E-3</v>
      </c>
      <c r="H139" s="153">
        <v>0</v>
      </c>
      <c r="I139" s="151">
        <v>5.2304215241105959E-3</v>
      </c>
      <c r="J139" s="151">
        <v>4.2260362071951565E-2</v>
      </c>
      <c r="K139" s="151">
        <v>0.11185646094274966</v>
      </c>
      <c r="L139" s="153">
        <v>0</v>
      </c>
      <c r="M139" s="151">
        <v>6.8970271190219609E-4</v>
      </c>
      <c r="N139" s="151">
        <v>3.2098846370227523E-3</v>
      </c>
      <c r="O139" s="151">
        <v>1.7944013374808152E-3</v>
      </c>
      <c r="P139" s="152">
        <v>3.1963119857956988E-2</v>
      </c>
      <c r="Q139" s="129"/>
    </row>
    <row r="140" spans="1:17" ht="46" x14ac:dyDescent="0.35">
      <c r="A140" s="149" t="s">
        <v>103</v>
      </c>
      <c r="B140" s="150">
        <v>2.5190634253576438E-2</v>
      </c>
      <c r="C140" s="151">
        <v>7.008966692866675E-2</v>
      </c>
      <c r="D140" s="151">
        <v>0.14541544834654402</v>
      </c>
      <c r="E140" s="151">
        <v>0.23527196468984221</v>
      </c>
      <c r="F140" s="151">
        <v>0.40361979550852528</v>
      </c>
      <c r="G140" s="151">
        <v>6.3846004710617896E-2</v>
      </c>
      <c r="H140" s="151">
        <v>0.11635693995552988</v>
      </c>
      <c r="I140" s="151">
        <v>0.17859522476752582</v>
      </c>
      <c r="J140" s="151">
        <v>0.29346356178920624</v>
      </c>
      <c r="K140" s="151">
        <v>0.4609840949776875</v>
      </c>
      <c r="L140" s="151">
        <v>1.923405806477611E-2</v>
      </c>
      <c r="M140" s="151">
        <v>4.0863385775570527E-2</v>
      </c>
      <c r="N140" s="151">
        <v>6.5902156850076277E-2</v>
      </c>
      <c r="O140" s="151">
        <v>0.16935833603732062</v>
      </c>
      <c r="P140" s="152">
        <v>0.3978922557950097</v>
      </c>
      <c r="Q140" s="129"/>
    </row>
    <row r="141" spans="1:17" ht="34.5" x14ac:dyDescent="0.35">
      <c r="A141" s="149" t="s">
        <v>104</v>
      </c>
      <c r="B141" s="150">
        <v>0.10004259357729074</v>
      </c>
      <c r="C141" s="151">
        <v>0.10758075688814553</v>
      </c>
      <c r="D141" s="151">
        <v>0.14379322733914873</v>
      </c>
      <c r="E141" s="151">
        <v>0.17419533867141831</v>
      </c>
      <c r="F141" s="151">
        <v>0.19062433477420945</v>
      </c>
      <c r="G141" s="151">
        <v>0.13669458002542326</v>
      </c>
      <c r="H141" s="151">
        <v>0.1724476268146862</v>
      </c>
      <c r="I141" s="151">
        <v>0.17826859192372319</v>
      </c>
      <c r="J141" s="151">
        <v>0.14608771331514689</v>
      </c>
      <c r="K141" s="151">
        <v>0.23294723998149713</v>
      </c>
      <c r="L141" s="151">
        <v>8.5508512502179057E-2</v>
      </c>
      <c r="M141" s="151">
        <v>9.9764838887404172E-2</v>
      </c>
      <c r="N141" s="151">
        <v>0.12250180903884522</v>
      </c>
      <c r="O141" s="151">
        <v>0.10979254888582637</v>
      </c>
      <c r="P141" s="152">
        <v>0.17288604213932898</v>
      </c>
      <c r="Q141" s="129"/>
    </row>
    <row r="142" spans="1:17" ht="23" x14ac:dyDescent="0.35">
      <c r="A142" s="149" t="s">
        <v>105</v>
      </c>
      <c r="B142" s="150">
        <v>0.3833505117349672</v>
      </c>
      <c r="C142" s="151">
        <v>0.64699832679824387</v>
      </c>
      <c r="D142" s="151">
        <v>0.76364475635037909</v>
      </c>
      <c r="E142" s="151">
        <v>0.84143419068605441</v>
      </c>
      <c r="F142" s="151">
        <v>0.96177531712321118</v>
      </c>
      <c r="G142" s="151">
        <v>0.52709514313518502</v>
      </c>
      <c r="H142" s="151">
        <v>0.73165497023782411</v>
      </c>
      <c r="I142" s="151">
        <v>0.82360780608387518</v>
      </c>
      <c r="J142" s="151">
        <v>0.92198758432620387</v>
      </c>
      <c r="K142" s="151">
        <v>0.98829040562046166</v>
      </c>
      <c r="L142" s="151">
        <v>0.27564251172351756</v>
      </c>
      <c r="M142" s="151">
        <v>0.5564502247862787</v>
      </c>
      <c r="N142" s="151">
        <v>0.69529973638344611</v>
      </c>
      <c r="O142" s="151">
        <v>0.82553234748269622</v>
      </c>
      <c r="P142" s="152">
        <v>0.9147127217116785</v>
      </c>
      <c r="Q142" s="129"/>
    </row>
    <row r="143" spans="1:17" ht="23" x14ac:dyDescent="0.35">
      <c r="A143" s="149" t="s">
        <v>106</v>
      </c>
      <c r="B143" s="150">
        <v>0.68020523433709523</v>
      </c>
      <c r="C143" s="151">
        <v>0.80505812656836773</v>
      </c>
      <c r="D143" s="151">
        <v>0.87236857600287354</v>
      </c>
      <c r="E143" s="151">
        <v>0.90567517425051536</v>
      </c>
      <c r="F143" s="151">
        <v>0.96775164296199578</v>
      </c>
      <c r="G143" s="151">
        <v>0.73057840876830993</v>
      </c>
      <c r="H143" s="151">
        <v>0.86548757223147821</v>
      </c>
      <c r="I143" s="151">
        <v>0.86887234210051489</v>
      </c>
      <c r="J143" s="151">
        <v>0.94759058214310743</v>
      </c>
      <c r="K143" s="151">
        <v>0.98187936599682302</v>
      </c>
      <c r="L143" s="151">
        <v>0.59903052864012052</v>
      </c>
      <c r="M143" s="151">
        <v>0.77811592657631024</v>
      </c>
      <c r="N143" s="151">
        <v>0.8426481533139405</v>
      </c>
      <c r="O143" s="151">
        <v>0.91820925477405735</v>
      </c>
      <c r="P143" s="152">
        <v>0.95650628617180988</v>
      </c>
      <c r="Q143" s="129"/>
    </row>
    <row r="144" spans="1:17" ht="23" x14ac:dyDescent="0.35">
      <c r="A144" s="149" t="s">
        <v>107</v>
      </c>
      <c r="B144" s="150">
        <v>0.74486922807789335</v>
      </c>
      <c r="C144" s="151">
        <v>0.8586690091956547</v>
      </c>
      <c r="D144" s="151">
        <v>0.90307212120922609</v>
      </c>
      <c r="E144" s="151">
        <v>0.95103606898640769</v>
      </c>
      <c r="F144" s="151">
        <v>0.99344919913839813</v>
      </c>
      <c r="G144" s="151">
        <v>0.80557885706375576</v>
      </c>
      <c r="H144" s="151">
        <v>0.88144814829491325</v>
      </c>
      <c r="I144" s="151">
        <v>0.9408856811673656</v>
      </c>
      <c r="J144" s="151">
        <v>0.98595945291767051</v>
      </c>
      <c r="K144" s="151">
        <v>0.9966947606262867</v>
      </c>
      <c r="L144" s="151">
        <v>0.68960927186273713</v>
      </c>
      <c r="M144" s="151">
        <v>0.82452105923126395</v>
      </c>
      <c r="N144" s="151">
        <v>0.88668920302410148</v>
      </c>
      <c r="O144" s="151">
        <v>0.94102547964941408</v>
      </c>
      <c r="P144" s="152">
        <v>0.97576037263302218</v>
      </c>
      <c r="Q144" s="129"/>
    </row>
    <row r="145" spans="1:17" ht="34.5" x14ac:dyDescent="0.35">
      <c r="A145" s="149" t="s">
        <v>108</v>
      </c>
      <c r="B145" s="150">
        <v>3.6228197860826178E-2</v>
      </c>
      <c r="C145" s="151">
        <v>9.6653946412130015E-2</v>
      </c>
      <c r="D145" s="151">
        <v>0.18648724569453548</v>
      </c>
      <c r="E145" s="151">
        <v>0.36538095323827485</v>
      </c>
      <c r="F145" s="151">
        <v>0.64219541926125889</v>
      </c>
      <c r="G145" s="151">
        <v>8.3062241453095598E-2</v>
      </c>
      <c r="H145" s="151">
        <v>0.19410827260807115</v>
      </c>
      <c r="I145" s="151">
        <v>0.35470173701790253</v>
      </c>
      <c r="J145" s="151">
        <v>0.45934026907133713</v>
      </c>
      <c r="K145" s="151">
        <v>0.81228073007546631</v>
      </c>
      <c r="L145" s="151">
        <v>2.5290656247061467E-2</v>
      </c>
      <c r="M145" s="151">
        <v>6.0983668694410985E-2</v>
      </c>
      <c r="N145" s="151">
        <v>9.7076220570178839E-2</v>
      </c>
      <c r="O145" s="151">
        <v>0.21980647250073085</v>
      </c>
      <c r="P145" s="152">
        <v>0.44868387973688573</v>
      </c>
      <c r="Q145" s="129"/>
    </row>
    <row r="146" spans="1:17" ht="34.5" x14ac:dyDescent="0.35">
      <c r="A146" s="149" t="s">
        <v>109</v>
      </c>
      <c r="B146" s="150">
        <v>0.2045720410135938</v>
      </c>
      <c r="C146" s="151">
        <v>0.38891589190405501</v>
      </c>
      <c r="D146" s="151">
        <v>0.53407294472423372</v>
      </c>
      <c r="E146" s="151">
        <v>0.68423769653044542</v>
      </c>
      <c r="F146" s="151">
        <v>0.86167109358656091</v>
      </c>
      <c r="G146" s="151">
        <v>0.32408101523424249</v>
      </c>
      <c r="H146" s="151">
        <v>0.51326836229055839</v>
      </c>
      <c r="I146" s="151">
        <v>0.68260861022583841</v>
      </c>
      <c r="J146" s="151">
        <v>0.77656214388879785</v>
      </c>
      <c r="K146" s="151">
        <v>0.92082998471089983</v>
      </c>
      <c r="L146" s="151">
        <v>0.13425015665842788</v>
      </c>
      <c r="M146" s="151">
        <v>0.28265555715109586</v>
      </c>
      <c r="N146" s="151">
        <v>0.43448975368378584</v>
      </c>
      <c r="O146" s="151">
        <v>0.61050155665783745</v>
      </c>
      <c r="P146" s="152">
        <v>0.75214269302593173</v>
      </c>
      <c r="Q146" s="129"/>
    </row>
    <row r="147" spans="1:17" ht="34.5" x14ac:dyDescent="0.35">
      <c r="A147" s="149" t="s">
        <v>110</v>
      </c>
      <c r="B147" s="150">
        <v>0.76340290899697461</v>
      </c>
      <c r="C147" s="151">
        <v>0.85227190628502203</v>
      </c>
      <c r="D147" s="151">
        <v>0.95315669262371849</v>
      </c>
      <c r="E147" s="151">
        <v>0.98069953754951278</v>
      </c>
      <c r="F147" s="151">
        <v>0.99511547983314996</v>
      </c>
      <c r="G147" s="151">
        <v>0.8391301864837567</v>
      </c>
      <c r="H147" s="151">
        <v>0.96539124774164375</v>
      </c>
      <c r="I147" s="151">
        <v>0.97814860447519025</v>
      </c>
      <c r="J147" s="151">
        <v>0.99667006793554136</v>
      </c>
      <c r="K147" s="151">
        <v>0.99400832478140355</v>
      </c>
      <c r="L147" s="151">
        <v>0.73907168638460585</v>
      </c>
      <c r="M147" s="151">
        <v>0.79961740293802364</v>
      </c>
      <c r="N147" s="151">
        <v>0.8760587164143564</v>
      </c>
      <c r="O147" s="151">
        <v>0.95154754193575042</v>
      </c>
      <c r="P147" s="152">
        <v>0.98595256276290533</v>
      </c>
      <c r="Q147" s="129"/>
    </row>
    <row r="148" spans="1:17" ht="23" x14ac:dyDescent="0.35">
      <c r="A148" s="149" t="s">
        <v>111</v>
      </c>
      <c r="B148" s="150">
        <v>0.46951584370789645</v>
      </c>
      <c r="C148" s="151">
        <v>0.22828697639209575</v>
      </c>
      <c r="D148" s="151">
        <v>0.17148529903566143</v>
      </c>
      <c r="E148" s="151">
        <v>0.16842513031787665</v>
      </c>
      <c r="F148" s="151">
        <v>0.13681132381931538</v>
      </c>
      <c r="G148" s="151">
        <v>0.23929092909899591</v>
      </c>
      <c r="H148" s="151">
        <v>0.17171663822634986</v>
      </c>
      <c r="I148" s="151">
        <v>0.15863989083349964</v>
      </c>
      <c r="J148" s="151">
        <v>0.13601280238665733</v>
      </c>
      <c r="K148" s="151">
        <v>0.13759994354019844</v>
      </c>
      <c r="L148" s="151">
        <v>0.55852973440254183</v>
      </c>
      <c r="M148" s="151">
        <v>0.34640410268356542</v>
      </c>
      <c r="N148" s="151">
        <v>0.22358729208168857</v>
      </c>
      <c r="O148" s="151">
        <v>0.1485609398595916</v>
      </c>
      <c r="P148" s="152">
        <v>0.18480203435761311</v>
      </c>
      <c r="Q148" s="129"/>
    </row>
    <row r="149" spans="1:17" ht="34.5" x14ac:dyDescent="0.35">
      <c r="A149" s="149" t="s">
        <v>112</v>
      </c>
      <c r="B149" s="150">
        <v>0.21051219993571763</v>
      </c>
      <c r="C149" s="151">
        <v>0.13604440962581796</v>
      </c>
      <c r="D149" s="151">
        <v>0.12705617531337299</v>
      </c>
      <c r="E149" s="151">
        <v>0.11910877571892471</v>
      </c>
      <c r="F149" s="151">
        <v>0.10572576756410283</v>
      </c>
      <c r="G149" s="151">
        <v>0.10673932707829752</v>
      </c>
      <c r="H149" s="151">
        <v>0.11244706780226438</v>
      </c>
      <c r="I149" s="151">
        <v>8.7005306691074896E-2</v>
      </c>
      <c r="J149" s="151">
        <v>9.3209300167607159E-2</v>
      </c>
      <c r="K149" s="151">
        <v>0.11001979740259223</v>
      </c>
      <c r="L149" s="151">
        <v>0.22487322223480141</v>
      </c>
      <c r="M149" s="151">
        <v>0.17018024179516608</v>
      </c>
      <c r="N149" s="151">
        <v>0.15815674278519848</v>
      </c>
      <c r="O149" s="151">
        <v>0.14786610220912777</v>
      </c>
      <c r="P149" s="152">
        <v>0.16251982604756895</v>
      </c>
      <c r="Q149" s="129"/>
    </row>
    <row r="150" spans="1:17" ht="34.5" x14ac:dyDescent="0.35">
      <c r="A150" s="149" t="s">
        <v>113</v>
      </c>
      <c r="B150" s="150">
        <v>4.2078172990150008E-2</v>
      </c>
      <c r="C150" s="151">
        <v>1.0102617565902208E-2</v>
      </c>
      <c r="D150" s="151">
        <v>1.3025683791913487E-3</v>
      </c>
      <c r="E150" s="151">
        <v>3.3034014205607681E-3</v>
      </c>
      <c r="F150" s="151">
        <v>2.2165174929408862E-4</v>
      </c>
      <c r="G150" s="151">
        <v>1.1755541492427973E-2</v>
      </c>
      <c r="H150" s="151">
        <v>7.2217842690431558E-4</v>
      </c>
      <c r="I150" s="153">
        <v>0</v>
      </c>
      <c r="J150" s="151">
        <v>4.4580161630207297E-4</v>
      </c>
      <c r="K150" s="153">
        <v>0</v>
      </c>
      <c r="L150" s="151">
        <v>6.7071609895465442E-2</v>
      </c>
      <c r="M150" s="151">
        <v>1.0785689026030125E-2</v>
      </c>
      <c r="N150" s="151">
        <v>8.2923710478845555E-3</v>
      </c>
      <c r="O150" s="151">
        <v>4.127822460562377E-3</v>
      </c>
      <c r="P150" s="152">
        <v>5.7844358717626023E-3</v>
      </c>
      <c r="Q150" s="129"/>
    </row>
    <row r="151" spans="1:17" ht="34.5" x14ac:dyDescent="0.35">
      <c r="A151" s="149" t="s">
        <v>114</v>
      </c>
      <c r="B151" s="150">
        <v>8.6852468425320968E-3</v>
      </c>
      <c r="C151" s="151">
        <v>1.3070676532833621E-2</v>
      </c>
      <c r="D151" s="151">
        <v>2.9910485333493091E-2</v>
      </c>
      <c r="E151" s="151">
        <v>5.9475222757406604E-2</v>
      </c>
      <c r="F151" s="151">
        <v>0.28464682046935391</v>
      </c>
      <c r="G151" s="151">
        <v>1.1979730820229205E-2</v>
      </c>
      <c r="H151" s="151">
        <v>2.4143102502711525E-2</v>
      </c>
      <c r="I151" s="151">
        <v>5.0501958180037769E-2</v>
      </c>
      <c r="J151" s="151">
        <v>0.11221957982332276</v>
      </c>
      <c r="K151" s="151">
        <v>0.45633806655959647</v>
      </c>
      <c r="L151" s="151">
        <v>1.1679703613717425E-2</v>
      </c>
      <c r="M151" s="151">
        <v>4.9960209335158118E-3</v>
      </c>
      <c r="N151" s="151">
        <v>1.1510574967961703E-2</v>
      </c>
      <c r="O151" s="151">
        <v>3.0023120385512102E-2</v>
      </c>
      <c r="P151" s="152">
        <v>0.13165875955559306</v>
      </c>
      <c r="Q151" s="129"/>
    </row>
    <row r="152" spans="1:17" ht="34.5" x14ac:dyDescent="0.35">
      <c r="A152" s="149" t="s">
        <v>115</v>
      </c>
      <c r="B152" s="150">
        <v>2.9962747711921849E-2</v>
      </c>
      <c r="C152" s="151">
        <v>7.0576880923118425E-3</v>
      </c>
      <c r="D152" s="151">
        <v>8.3124756996565009E-3</v>
      </c>
      <c r="E152" s="151">
        <v>5.0331353444568443E-3</v>
      </c>
      <c r="F152" s="151">
        <v>6.5046003267569272E-3</v>
      </c>
      <c r="G152" s="151">
        <v>1.282062754985407E-2</v>
      </c>
      <c r="H152" s="151">
        <v>1.1965115495622762E-2</v>
      </c>
      <c r="I152" s="151">
        <v>1.2844923256015827E-3</v>
      </c>
      <c r="J152" s="151">
        <v>1.2308355480623809E-3</v>
      </c>
      <c r="K152" s="151">
        <v>2.9927197000595798E-3</v>
      </c>
      <c r="L152" s="151">
        <v>4.0332744772285309E-2</v>
      </c>
      <c r="M152" s="151">
        <v>1.6088462832706051E-2</v>
      </c>
      <c r="N152" s="151">
        <v>4.6819679323072266E-3</v>
      </c>
      <c r="O152" s="151">
        <v>3.698796474173054E-3</v>
      </c>
      <c r="P152" s="152">
        <v>1.5940609490998511E-2</v>
      </c>
      <c r="Q152" s="129"/>
    </row>
    <row r="153" spans="1:17" ht="46" x14ac:dyDescent="0.35">
      <c r="A153" s="149" t="s">
        <v>116</v>
      </c>
      <c r="B153" s="150">
        <v>1.791688545633955E-2</v>
      </c>
      <c r="C153" s="151">
        <v>5.9895186611946044E-3</v>
      </c>
      <c r="D153" s="151">
        <v>4.2957285248860083E-3</v>
      </c>
      <c r="E153" s="151">
        <v>5.2577454874842382E-3</v>
      </c>
      <c r="F153" s="151">
        <v>2.8123419348134947E-3</v>
      </c>
      <c r="G153" s="151">
        <v>1.03731102947534E-2</v>
      </c>
      <c r="H153" s="151">
        <v>2.6700007519528685E-3</v>
      </c>
      <c r="I153" s="151">
        <v>2.0269047656180437E-3</v>
      </c>
      <c r="J153" s="151">
        <v>2.3680094078649791E-3</v>
      </c>
      <c r="K153" s="151">
        <v>2.5648002563209769E-3</v>
      </c>
      <c r="L153" s="151">
        <v>2.4597935971206231E-2</v>
      </c>
      <c r="M153" s="151">
        <v>9.9995780958830605E-3</v>
      </c>
      <c r="N153" s="151">
        <v>3.0393648313349017E-3</v>
      </c>
      <c r="O153" s="151">
        <v>2.8966417777577225E-3</v>
      </c>
      <c r="P153" s="152">
        <v>1.0146444830050821E-2</v>
      </c>
      <c r="Q153" s="129"/>
    </row>
    <row r="154" spans="1:17" ht="34.5" x14ac:dyDescent="0.35">
      <c r="A154" s="149" t="s">
        <v>117</v>
      </c>
      <c r="B154" s="150">
        <v>0.13925879084657394</v>
      </c>
      <c r="C154" s="151">
        <v>0.25022195280820908</v>
      </c>
      <c r="D154" s="151">
        <v>0.40248902829168881</v>
      </c>
      <c r="E154" s="151">
        <v>0.61681598651407776</v>
      </c>
      <c r="F154" s="151">
        <v>0.83985283314725334</v>
      </c>
      <c r="G154" s="151">
        <v>0.23549436499338813</v>
      </c>
      <c r="H154" s="151">
        <v>0.45001019896609901</v>
      </c>
      <c r="I154" s="151">
        <v>0.6021388311542305</v>
      </c>
      <c r="J154" s="151">
        <v>0.73537894505777568</v>
      </c>
      <c r="K154" s="151">
        <v>0.9213783550931105</v>
      </c>
      <c r="L154" s="151">
        <v>9.1475687875918379E-2</v>
      </c>
      <c r="M154" s="151">
        <v>0.18028109940533846</v>
      </c>
      <c r="N154" s="151">
        <v>0.27485486661950059</v>
      </c>
      <c r="O154" s="151">
        <v>0.42744459138837793</v>
      </c>
      <c r="P154" s="152">
        <v>0.68464317305171962</v>
      </c>
      <c r="Q154" s="129"/>
    </row>
    <row r="155" spans="1:17" ht="46" x14ac:dyDescent="0.35">
      <c r="A155" s="149" t="s">
        <v>118</v>
      </c>
      <c r="B155" s="150">
        <v>0.23688221823185202</v>
      </c>
      <c r="C155" s="151">
        <v>9.2039265587122346E-2</v>
      </c>
      <c r="D155" s="151">
        <v>5.1093647605963126E-2</v>
      </c>
      <c r="E155" s="151">
        <v>1.9228347664142859E-2</v>
      </c>
      <c r="F155" s="151">
        <v>1.2255772719512541E-3</v>
      </c>
      <c r="G155" s="151">
        <v>7.6728608798475456E-2</v>
      </c>
      <c r="H155" s="151">
        <v>2.6329169185284069E-2</v>
      </c>
      <c r="I155" s="151">
        <v>8.5290423321857396E-3</v>
      </c>
      <c r="J155" s="151">
        <v>2.46496736650626E-3</v>
      </c>
      <c r="K155" s="153">
        <v>0</v>
      </c>
      <c r="L155" s="151">
        <v>0.25585866647073036</v>
      </c>
      <c r="M155" s="151">
        <v>0.21408607174236069</v>
      </c>
      <c r="N155" s="151">
        <v>8.4173671830512622E-2</v>
      </c>
      <c r="O155" s="151">
        <v>6.5730997866218804E-2</v>
      </c>
      <c r="P155" s="152">
        <v>2.913647781445592E-2</v>
      </c>
      <c r="Q155" s="129"/>
    </row>
    <row r="156" spans="1:17" ht="57.5" x14ac:dyDescent="0.35">
      <c r="A156" s="149" t="s">
        <v>119</v>
      </c>
      <c r="B156" s="154">
        <v>0</v>
      </c>
      <c r="C156" s="151">
        <v>5.8465631530335051E-3</v>
      </c>
      <c r="D156" s="151">
        <v>1.6362299309895766E-3</v>
      </c>
      <c r="E156" s="153">
        <v>0</v>
      </c>
      <c r="F156" s="153">
        <v>0</v>
      </c>
      <c r="G156" s="151">
        <v>1.5374665324898151E-2</v>
      </c>
      <c r="H156" s="153">
        <v>0</v>
      </c>
      <c r="I156" s="153">
        <v>0</v>
      </c>
      <c r="J156" s="153">
        <v>0</v>
      </c>
      <c r="K156" s="153">
        <v>0</v>
      </c>
      <c r="L156" s="153">
        <v>0</v>
      </c>
      <c r="M156" s="153">
        <v>0</v>
      </c>
      <c r="N156" s="153">
        <v>0</v>
      </c>
      <c r="O156" s="153">
        <v>0</v>
      </c>
      <c r="P156" s="155">
        <v>0</v>
      </c>
      <c r="Q156" s="129"/>
    </row>
    <row r="157" spans="1:17" ht="69" x14ac:dyDescent="0.35">
      <c r="A157" s="149" t="s">
        <v>120</v>
      </c>
      <c r="B157" s="154">
        <v>0</v>
      </c>
      <c r="C157" s="151">
        <v>1.1014351758585643E-3</v>
      </c>
      <c r="D157" s="151">
        <v>2.2339071864849796E-3</v>
      </c>
      <c r="E157" s="151">
        <v>2.9764483234825975E-3</v>
      </c>
      <c r="F157" s="153">
        <v>0</v>
      </c>
      <c r="G157" s="151">
        <v>8.1946629728458045E-4</v>
      </c>
      <c r="H157" s="153">
        <v>0</v>
      </c>
      <c r="I157" s="151">
        <v>3.2344366368279895E-3</v>
      </c>
      <c r="J157" s="153">
        <v>0</v>
      </c>
      <c r="K157" s="153">
        <v>0</v>
      </c>
      <c r="L157" s="153">
        <v>0</v>
      </c>
      <c r="M157" s="153">
        <v>0</v>
      </c>
      <c r="N157" s="151">
        <v>1.3089357439320457E-3</v>
      </c>
      <c r="O157" s="151">
        <v>4.32586602946812E-3</v>
      </c>
      <c r="P157" s="152">
        <v>2.7342199948413365E-3</v>
      </c>
      <c r="Q157" s="129"/>
    </row>
    <row r="158" spans="1:17" ht="69" x14ac:dyDescent="0.35">
      <c r="A158" s="149" t="s">
        <v>121</v>
      </c>
      <c r="B158" s="154">
        <v>0</v>
      </c>
      <c r="C158" s="151">
        <v>3.0652346378950411E-3</v>
      </c>
      <c r="D158" s="151">
        <v>1.630160182518739E-2</v>
      </c>
      <c r="E158" s="151">
        <v>1.3187641960454931E-2</v>
      </c>
      <c r="F158" s="151">
        <v>1.1212922954126802E-2</v>
      </c>
      <c r="G158" s="151">
        <v>5.1458908452767333E-3</v>
      </c>
      <c r="H158" s="151">
        <v>1.7055526592188654E-2</v>
      </c>
      <c r="I158" s="151">
        <v>1.8927270880111181E-2</v>
      </c>
      <c r="J158" s="151">
        <v>9.051003529730926E-3</v>
      </c>
      <c r="K158" s="151">
        <v>1.3405624757310788E-2</v>
      </c>
      <c r="L158" s="153">
        <v>0</v>
      </c>
      <c r="M158" s="153">
        <v>0</v>
      </c>
      <c r="N158" s="151">
        <v>3.3610959840979422E-3</v>
      </c>
      <c r="O158" s="151">
        <v>1.2740272929500146E-2</v>
      </c>
      <c r="P158" s="152">
        <v>1.0693729782477662E-2</v>
      </c>
      <c r="Q158" s="129"/>
    </row>
    <row r="159" spans="1:17" ht="92" x14ac:dyDescent="0.35">
      <c r="A159" s="149" t="s">
        <v>122</v>
      </c>
      <c r="B159" s="150">
        <v>1.8831550550729443E-3</v>
      </c>
      <c r="C159" s="151">
        <v>2.7488610947305854E-3</v>
      </c>
      <c r="D159" s="151">
        <v>3.0109512918627821E-2</v>
      </c>
      <c r="E159" s="151">
        <v>7.0394977058697725E-2</v>
      </c>
      <c r="F159" s="151">
        <v>0.35039214687553005</v>
      </c>
      <c r="G159" s="151">
        <v>1.3494129757894028E-2</v>
      </c>
      <c r="H159" s="151">
        <v>2.0018463466483161E-2</v>
      </c>
      <c r="I159" s="151">
        <v>6.5469239584552058E-2</v>
      </c>
      <c r="J159" s="151">
        <v>0.13178356315683992</v>
      </c>
      <c r="K159" s="151">
        <v>0.53763120794120889</v>
      </c>
      <c r="L159" s="153">
        <v>0</v>
      </c>
      <c r="M159" s="153">
        <v>0</v>
      </c>
      <c r="N159" s="151">
        <v>1.4446740987064379E-3</v>
      </c>
      <c r="O159" s="151">
        <v>2.5369089439029803E-2</v>
      </c>
      <c r="P159" s="152">
        <v>0.18011161212878529</v>
      </c>
      <c r="Q159" s="129"/>
    </row>
    <row r="160" spans="1:17" ht="46" x14ac:dyDescent="0.35">
      <c r="A160" s="149" t="s">
        <v>123</v>
      </c>
      <c r="B160" s="150">
        <v>0.74366031612357186</v>
      </c>
      <c r="C160" s="151">
        <v>0.78602530194801357</v>
      </c>
      <c r="D160" s="151">
        <v>0.61232255895072729</v>
      </c>
      <c r="E160" s="151">
        <v>0.44539544536817016</v>
      </c>
      <c r="F160" s="151">
        <v>0.18024081187287286</v>
      </c>
      <c r="G160" s="151">
        <v>0.72470320808541644</v>
      </c>
      <c r="H160" s="151">
        <v>0.57808409513756109</v>
      </c>
      <c r="I160" s="151">
        <v>0.45177389158543585</v>
      </c>
      <c r="J160" s="151">
        <v>0.28445730202164571</v>
      </c>
      <c r="K160" s="151">
        <v>0.11160537556495535</v>
      </c>
      <c r="L160" s="151">
        <v>0.72927441499853796</v>
      </c>
      <c r="M160" s="151">
        <v>0.75746656499374809</v>
      </c>
      <c r="N160" s="151">
        <v>0.81593835201453402</v>
      </c>
      <c r="O160" s="151">
        <v>0.63467951291407132</v>
      </c>
      <c r="P160" s="152">
        <v>0.34990802057068754</v>
      </c>
      <c r="Q160" s="129"/>
    </row>
    <row r="161" spans="1:17" ht="80.5" x14ac:dyDescent="0.35">
      <c r="A161" s="149" t="s">
        <v>124</v>
      </c>
      <c r="B161" s="150">
        <v>5.218657228813762E-3</v>
      </c>
      <c r="C161" s="151">
        <v>6.0136687849477753E-2</v>
      </c>
      <c r="D161" s="151">
        <v>0.16881519446268128</v>
      </c>
      <c r="E161" s="151">
        <v>0.29545425266955494</v>
      </c>
      <c r="F161" s="151">
        <v>0.32619542847347344</v>
      </c>
      <c r="G161" s="151">
        <v>0.10604353018557136</v>
      </c>
      <c r="H161" s="151">
        <v>0.21449050428915503</v>
      </c>
      <c r="I161" s="151">
        <v>0.29826107085545162</v>
      </c>
      <c r="J161" s="151">
        <v>0.37982004168023215</v>
      </c>
      <c r="K161" s="151">
        <v>0.25857803058049555</v>
      </c>
      <c r="L161" s="151">
        <v>3.8412563335048764E-3</v>
      </c>
      <c r="M161" s="151">
        <v>1.1081452319674855E-2</v>
      </c>
      <c r="N161" s="151">
        <v>5.1633140371800224E-2</v>
      </c>
      <c r="O161" s="151">
        <v>0.14242191949271713</v>
      </c>
      <c r="P161" s="152">
        <v>0.29648495906086841</v>
      </c>
      <c r="Q161" s="129"/>
    </row>
    <row r="162" spans="1:17" ht="69" x14ac:dyDescent="0.35">
      <c r="A162" s="149" t="s">
        <v>125</v>
      </c>
      <c r="B162" s="150">
        <v>8.5073583010378435E-3</v>
      </c>
      <c r="C162" s="151">
        <v>4.9036650553868313E-2</v>
      </c>
      <c r="D162" s="151">
        <v>0.11748734711933714</v>
      </c>
      <c r="E162" s="151">
        <v>0.15336288695549657</v>
      </c>
      <c r="F162" s="151">
        <v>0.13073311255204545</v>
      </c>
      <c r="G162" s="151">
        <v>5.7690500705182633E-2</v>
      </c>
      <c r="H162" s="151">
        <v>0.14402224132932795</v>
      </c>
      <c r="I162" s="151">
        <v>0.15380504812543583</v>
      </c>
      <c r="J162" s="151">
        <v>0.19242312224504526</v>
      </c>
      <c r="K162" s="151">
        <v>7.8779761156029485E-2</v>
      </c>
      <c r="L162" s="151">
        <v>3.5291450814881184E-3</v>
      </c>
      <c r="M162" s="151">
        <v>1.7365910944216745E-2</v>
      </c>
      <c r="N162" s="151">
        <v>4.2140129956416632E-2</v>
      </c>
      <c r="O162" s="151">
        <v>0.11473234132899444</v>
      </c>
      <c r="P162" s="152">
        <v>0.1309309806478838</v>
      </c>
      <c r="Q162" s="129"/>
    </row>
    <row r="163" spans="1:17" ht="46" x14ac:dyDescent="0.35">
      <c r="A163" s="149" t="s">
        <v>126</v>
      </c>
      <c r="B163" s="150">
        <v>3.8482950596519933E-3</v>
      </c>
      <c r="C163" s="153">
        <v>0</v>
      </c>
      <c r="D163" s="153">
        <v>0</v>
      </c>
      <c r="E163" s="153">
        <v>0</v>
      </c>
      <c r="F163" s="153">
        <v>0</v>
      </c>
      <c r="G163" s="153">
        <v>0</v>
      </c>
      <c r="H163" s="153">
        <v>0</v>
      </c>
      <c r="I163" s="153">
        <v>0</v>
      </c>
      <c r="J163" s="153">
        <v>0</v>
      </c>
      <c r="K163" s="153">
        <v>0</v>
      </c>
      <c r="L163" s="151">
        <v>7.4965171157390757E-3</v>
      </c>
      <c r="M163" s="153">
        <v>0</v>
      </c>
      <c r="N163" s="153">
        <v>0</v>
      </c>
      <c r="O163" s="153">
        <v>0</v>
      </c>
      <c r="P163" s="155">
        <v>0</v>
      </c>
      <c r="Q163" s="129"/>
    </row>
    <row r="164" spans="1:17" ht="46" x14ac:dyDescent="0.35">
      <c r="A164" s="149" t="s">
        <v>127</v>
      </c>
      <c r="B164" s="150">
        <v>6.9611059205488051E-3</v>
      </c>
      <c r="C164" s="153">
        <v>0</v>
      </c>
      <c r="D164" s="153">
        <v>0</v>
      </c>
      <c r="E164" s="153">
        <v>0</v>
      </c>
      <c r="F164" s="151">
        <v>6.710479740405891E-4</v>
      </c>
      <c r="G164" s="153">
        <v>0</v>
      </c>
      <c r="H164" s="153">
        <v>0</v>
      </c>
      <c r="I164" s="153">
        <v>0</v>
      </c>
      <c r="J164" s="153">
        <v>0</v>
      </c>
      <c r="K164" s="151">
        <v>1.5371871057627839E-3</v>
      </c>
      <c r="L164" s="151">
        <v>1.3560303684870255E-2</v>
      </c>
      <c r="M164" s="153">
        <v>0</v>
      </c>
      <c r="N164" s="153">
        <v>0</v>
      </c>
      <c r="O164" s="153">
        <v>0</v>
      </c>
      <c r="P164" s="155">
        <v>0</v>
      </c>
      <c r="Q164" s="129"/>
    </row>
    <row r="165" spans="1:17" ht="57.5" x14ac:dyDescent="0.35">
      <c r="A165" s="149" t="s">
        <v>128</v>
      </c>
      <c r="B165" s="150">
        <v>0.13999849812889531</v>
      </c>
      <c r="C165" s="151">
        <v>1.4903931322844167E-2</v>
      </c>
      <c r="D165" s="151">
        <v>1.8389975064513966E-3</v>
      </c>
      <c r="E165" s="153">
        <v>0</v>
      </c>
      <c r="F165" s="153">
        <v>0</v>
      </c>
      <c r="G165" s="151">
        <v>2.253769655977601E-2</v>
      </c>
      <c r="H165" s="151">
        <v>1.379425545186987E-3</v>
      </c>
      <c r="I165" s="153">
        <v>0</v>
      </c>
      <c r="J165" s="153">
        <v>0</v>
      </c>
      <c r="K165" s="153">
        <v>0</v>
      </c>
      <c r="L165" s="151">
        <v>0.21421249394472261</v>
      </c>
      <c r="M165" s="151">
        <v>5.2538647474033785E-2</v>
      </c>
      <c r="N165" s="151">
        <v>7.6581623056683132E-3</v>
      </c>
      <c r="O165" s="151">
        <v>1.0750750119210659E-3</v>
      </c>
      <c r="P165" s="155">
        <v>0</v>
      </c>
      <c r="Q165" s="129"/>
    </row>
    <row r="166" spans="1:17" ht="57.5" x14ac:dyDescent="0.35">
      <c r="A166" s="149" t="s">
        <v>129</v>
      </c>
      <c r="B166" s="150">
        <v>7.5075232370093413E-3</v>
      </c>
      <c r="C166" s="151">
        <v>7.5566035137304027E-4</v>
      </c>
      <c r="D166" s="151">
        <v>2.2822346836425971E-3</v>
      </c>
      <c r="E166" s="151">
        <v>7.3700479594025411E-4</v>
      </c>
      <c r="F166" s="153">
        <v>0</v>
      </c>
      <c r="G166" s="151">
        <v>4.4841420909073728E-3</v>
      </c>
      <c r="H166" s="151">
        <v>1.7159639383407693E-3</v>
      </c>
      <c r="I166" s="153">
        <v>0</v>
      </c>
      <c r="J166" s="153">
        <v>0</v>
      </c>
      <c r="K166" s="153">
        <v>0</v>
      </c>
      <c r="L166" s="151">
        <v>5.8345996249028233E-3</v>
      </c>
      <c r="M166" s="151">
        <v>6.2264053260184674E-3</v>
      </c>
      <c r="N166" s="153">
        <v>0</v>
      </c>
      <c r="O166" s="151">
        <v>3.1764175383050242E-3</v>
      </c>
      <c r="P166" s="155">
        <v>0</v>
      </c>
      <c r="Q166" s="129"/>
    </row>
    <row r="167" spans="1:17" ht="57.5" x14ac:dyDescent="0.35">
      <c r="A167" s="149" t="s">
        <v>130</v>
      </c>
      <c r="B167" s="150">
        <v>0.81624432049543771</v>
      </c>
      <c r="C167" s="151">
        <v>0.94026779488602275</v>
      </c>
      <c r="D167" s="151">
        <v>0.94049412169071056</v>
      </c>
      <c r="E167" s="151">
        <v>0.90681309243275265</v>
      </c>
      <c r="F167" s="151">
        <v>0.84431584250640646</v>
      </c>
      <c r="G167" s="151">
        <v>0.93689901296065703</v>
      </c>
      <c r="H167" s="151">
        <v>0.91154700020853507</v>
      </c>
      <c r="I167" s="151">
        <v>0.89468722974945447</v>
      </c>
      <c r="J167" s="151">
        <v>0.8668359818539868</v>
      </c>
      <c r="K167" s="151">
        <v>0.79703962815498397</v>
      </c>
      <c r="L167" s="151">
        <v>0.73129141572795398</v>
      </c>
      <c r="M167" s="151">
        <v>0.91397322159264094</v>
      </c>
      <c r="N167" s="151">
        <v>0.94581976943103374</v>
      </c>
      <c r="O167" s="151">
        <v>0.94805679461464376</v>
      </c>
      <c r="P167" s="152">
        <v>0.93734717853604543</v>
      </c>
      <c r="Q167" s="129"/>
    </row>
    <row r="168" spans="1:17" ht="57.5" x14ac:dyDescent="0.35">
      <c r="A168" s="149" t="s">
        <v>131</v>
      </c>
      <c r="B168" s="150">
        <v>8.2081788980778979E-4</v>
      </c>
      <c r="C168" s="153">
        <v>0</v>
      </c>
      <c r="D168" s="151">
        <v>1.11926012365048E-3</v>
      </c>
      <c r="E168" s="153">
        <v>0</v>
      </c>
      <c r="F168" s="151">
        <v>3.8994073120079192E-3</v>
      </c>
      <c r="G168" s="153">
        <v>0</v>
      </c>
      <c r="H168" s="151">
        <v>2.4052194481974905E-3</v>
      </c>
      <c r="I168" s="153">
        <v>0</v>
      </c>
      <c r="J168" s="151">
        <v>6.3225013173141354E-4</v>
      </c>
      <c r="K168" s="151">
        <v>8.2123760691950546E-3</v>
      </c>
      <c r="L168" s="153">
        <v>0</v>
      </c>
      <c r="M168" s="151">
        <v>1.4217748385318689E-3</v>
      </c>
      <c r="N168" s="153">
        <v>0</v>
      </c>
      <c r="O168" s="153">
        <v>0</v>
      </c>
      <c r="P168" s="155">
        <v>0</v>
      </c>
      <c r="Q168" s="129"/>
    </row>
    <row r="169" spans="1:17" ht="46" x14ac:dyDescent="0.35">
      <c r="A169" s="149" t="s">
        <v>132</v>
      </c>
      <c r="B169" s="150">
        <v>6.5880451975048422E-3</v>
      </c>
      <c r="C169" s="151">
        <v>3.9233816682226978E-3</v>
      </c>
      <c r="D169" s="151">
        <v>4.7733581820727016E-3</v>
      </c>
      <c r="E169" s="151">
        <v>1.1431653471913312E-2</v>
      </c>
      <c r="F169" s="151">
        <v>3.3288266735088459E-2</v>
      </c>
      <c r="G169" s="153">
        <v>0</v>
      </c>
      <c r="H169" s="151">
        <v>6.7222229838419688E-3</v>
      </c>
      <c r="I169" s="151">
        <v>1.094521773078881E-2</v>
      </c>
      <c r="J169" s="151">
        <v>2.5051145448271746E-2</v>
      </c>
      <c r="K169" s="151">
        <v>4.8686816756514241E-2</v>
      </c>
      <c r="L169" s="151">
        <v>4.2598498067771603E-3</v>
      </c>
      <c r="M169" s="151">
        <v>9.2597927486381803E-3</v>
      </c>
      <c r="N169" s="151">
        <v>5.9920218986112984E-3</v>
      </c>
      <c r="O169" s="151">
        <v>2.7252194793770212E-3</v>
      </c>
      <c r="P169" s="152">
        <v>1.1494977272840087E-2</v>
      </c>
      <c r="Q169" s="129"/>
    </row>
    <row r="170" spans="1:17" ht="57.5" x14ac:dyDescent="0.35">
      <c r="A170" s="149" t="s">
        <v>133</v>
      </c>
      <c r="B170" s="150">
        <v>3.6916740459546227E-4</v>
      </c>
      <c r="C170" s="151">
        <v>1.9031019546890064E-3</v>
      </c>
      <c r="D170" s="151">
        <v>1.8422079693749169E-3</v>
      </c>
      <c r="E170" s="151">
        <v>1.2076125263482114E-3</v>
      </c>
      <c r="F170" s="151">
        <v>1.7279186989998804E-2</v>
      </c>
      <c r="G170" s="151">
        <v>3.764380634237383E-3</v>
      </c>
      <c r="H170" s="151">
        <v>6.8978083842072345E-4</v>
      </c>
      <c r="I170" s="151">
        <v>1.2486802285046517E-3</v>
      </c>
      <c r="J170" s="151">
        <v>2.4268388884548654E-3</v>
      </c>
      <c r="K170" s="151">
        <v>3.6817848948147436E-2</v>
      </c>
      <c r="L170" s="151">
        <v>7.1914178206832424E-4</v>
      </c>
      <c r="M170" s="153">
        <v>0</v>
      </c>
      <c r="N170" s="153">
        <v>0</v>
      </c>
      <c r="O170" s="151">
        <v>1.8154442038850931E-3</v>
      </c>
      <c r="P170" s="152">
        <v>2.2098127624264343E-3</v>
      </c>
      <c r="Q170" s="129"/>
    </row>
    <row r="171" spans="1:17" ht="80.5" x14ac:dyDescent="0.35">
      <c r="A171" s="149" t="s">
        <v>134</v>
      </c>
      <c r="B171" s="150">
        <v>1.2365964326339367E-2</v>
      </c>
      <c r="C171" s="151">
        <v>3.4026419716809919E-2</v>
      </c>
      <c r="D171" s="151">
        <v>4.5624276817948048E-2</v>
      </c>
      <c r="E171" s="151">
        <v>7.9212868497544442E-2</v>
      </c>
      <c r="F171" s="151">
        <v>0.10054624848245861</v>
      </c>
      <c r="G171" s="151">
        <v>2.6851350219169973E-2</v>
      </c>
      <c r="H171" s="151">
        <v>7.3824423099136699E-2</v>
      </c>
      <c r="I171" s="151">
        <v>9.1880749691303901E-2</v>
      </c>
      <c r="J171" s="151">
        <v>0.10505378367755587</v>
      </c>
      <c r="K171" s="151">
        <v>0.10770614296539645</v>
      </c>
      <c r="L171" s="151">
        <v>1.6798981842134818E-2</v>
      </c>
      <c r="M171" s="151">
        <v>6.4822046839072209E-3</v>
      </c>
      <c r="N171" s="151">
        <v>4.0530046364686649E-2</v>
      </c>
      <c r="O171" s="151">
        <v>4.3151049151867578E-2</v>
      </c>
      <c r="P171" s="152">
        <v>4.89480314286884E-2</v>
      </c>
      <c r="Q171" s="129"/>
    </row>
    <row r="172" spans="1:17" ht="46" x14ac:dyDescent="0.35">
      <c r="A172" s="149" t="s">
        <v>135</v>
      </c>
      <c r="B172" s="150">
        <v>9.1445573998603751E-3</v>
      </c>
      <c r="C172" s="151">
        <v>4.2197101000390289E-3</v>
      </c>
      <c r="D172" s="151">
        <v>2.0255430261493985E-3</v>
      </c>
      <c r="E172" s="151">
        <v>5.9776827550186453E-4</v>
      </c>
      <c r="F172" s="153">
        <v>0</v>
      </c>
      <c r="G172" s="151">
        <v>5.4634175352519399E-3</v>
      </c>
      <c r="H172" s="151">
        <v>1.7159639383407693E-3</v>
      </c>
      <c r="I172" s="151">
        <v>1.2381225999492425E-3</v>
      </c>
      <c r="J172" s="153">
        <v>0</v>
      </c>
      <c r="K172" s="153">
        <v>0</v>
      </c>
      <c r="L172" s="151">
        <v>1.332321358657047E-2</v>
      </c>
      <c r="M172" s="151">
        <v>1.0097953336230066E-2</v>
      </c>
      <c r="N172" s="153">
        <v>0</v>
      </c>
      <c r="O172" s="153">
        <v>0</v>
      </c>
      <c r="P172" s="155">
        <v>0</v>
      </c>
      <c r="Q172" s="129"/>
    </row>
    <row r="173" spans="1:17" ht="46" x14ac:dyDescent="0.35">
      <c r="A173" s="149" t="s">
        <v>136</v>
      </c>
      <c r="B173" s="150">
        <v>1.0068716013974459E-2</v>
      </c>
      <c r="C173" s="151">
        <v>1.5030316103642603E-2</v>
      </c>
      <c r="D173" s="151">
        <v>2.1874621105173794E-2</v>
      </c>
      <c r="E173" s="151">
        <v>7.3872459173372224E-3</v>
      </c>
      <c r="F173" s="151">
        <v>4.6799901691654639E-3</v>
      </c>
      <c r="G173" s="151">
        <v>1.5372779855339122E-2</v>
      </c>
      <c r="H173" s="151">
        <v>1.7755639474127251E-2</v>
      </c>
      <c r="I173" s="151">
        <v>9.917646848675573E-3</v>
      </c>
      <c r="J173" s="151">
        <v>2.0628587693319951E-3</v>
      </c>
      <c r="K173" s="153">
        <v>0</v>
      </c>
      <c r="L173" s="151">
        <v>5.2729961584518873E-3</v>
      </c>
      <c r="M173" s="151">
        <v>1.3354786826825645E-2</v>
      </c>
      <c r="N173" s="151">
        <v>1.8236185345591308E-2</v>
      </c>
      <c r="O173" s="151">
        <v>2.026111133567671E-2</v>
      </c>
      <c r="P173" s="152">
        <v>1.3719807658477056E-2</v>
      </c>
      <c r="Q173" s="129"/>
    </row>
    <row r="174" spans="1:17" ht="57.5" x14ac:dyDescent="0.35">
      <c r="A174" s="149" t="s">
        <v>137</v>
      </c>
      <c r="B174" s="150">
        <v>5.6592315539663544E-3</v>
      </c>
      <c r="C174" s="151">
        <v>1.4500581538643694E-2</v>
      </c>
      <c r="D174" s="151">
        <v>9.4899602850955257E-3</v>
      </c>
      <c r="E174" s="151">
        <v>4.9963819523329888E-3</v>
      </c>
      <c r="F174" s="151">
        <v>5.1532687948889142E-4</v>
      </c>
      <c r="G174" s="151">
        <v>3.1196398743308242E-2</v>
      </c>
      <c r="H174" s="151">
        <v>8.6130916642757037E-3</v>
      </c>
      <c r="I174" s="153">
        <v>0</v>
      </c>
      <c r="J174" s="151">
        <v>1.1983868440906217E-3</v>
      </c>
      <c r="K174" s="153">
        <v>0</v>
      </c>
      <c r="L174" s="153">
        <v>0</v>
      </c>
      <c r="M174" s="151">
        <v>3.6487958304006769E-3</v>
      </c>
      <c r="N174" s="151">
        <v>6.224719603327114E-3</v>
      </c>
      <c r="O174" s="151">
        <v>7.5255250834474537E-3</v>
      </c>
      <c r="P174" s="152">
        <v>9.9023458009838399E-3</v>
      </c>
      <c r="Q174" s="129"/>
    </row>
    <row r="175" spans="1:17" ht="57.5" x14ac:dyDescent="0.35">
      <c r="A175" s="149" t="s">
        <v>138</v>
      </c>
      <c r="B175" s="150">
        <v>0.49979637468444965</v>
      </c>
      <c r="C175" s="151">
        <v>8.1774208618936972E-2</v>
      </c>
      <c r="D175" s="151">
        <v>1.834504320243939E-2</v>
      </c>
      <c r="E175" s="151">
        <v>2.444419528906323E-3</v>
      </c>
      <c r="F175" s="151">
        <v>2.6015428068724257E-3</v>
      </c>
      <c r="G175" s="151">
        <v>0.11413137762016805</v>
      </c>
      <c r="H175" s="151">
        <v>5.4696459614463665E-3</v>
      </c>
      <c r="I175" s="153">
        <v>0</v>
      </c>
      <c r="J175" s="153">
        <v>0</v>
      </c>
      <c r="K175" s="151">
        <v>5.9594219974090255E-3</v>
      </c>
      <c r="L175" s="151">
        <v>0.67093936871197635</v>
      </c>
      <c r="M175" s="151">
        <v>0.25988547019844194</v>
      </c>
      <c r="N175" s="151">
        <v>6.2120683923670469E-2</v>
      </c>
      <c r="O175" s="151">
        <v>2.2832272813232794E-2</v>
      </c>
      <c r="P175" s="152">
        <v>5.5975202782349064E-3</v>
      </c>
      <c r="Q175" s="129"/>
    </row>
    <row r="176" spans="1:17" ht="57.5" x14ac:dyDescent="0.35">
      <c r="A176" s="149" t="s">
        <v>139</v>
      </c>
      <c r="B176" s="150">
        <v>4.8780707062997357E-2</v>
      </c>
      <c r="C176" s="151">
        <v>1.6528032786099985E-2</v>
      </c>
      <c r="D176" s="151">
        <v>4.1285919712761012E-3</v>
      </c>
      <c r="E176" s="153">
        <v>0</v>
      </c>
      <c r="F176" s="153">
        <v>0</v>
      </c>
      <c r="G176" s="151">
        <v>1.6522689349207128E-3</v>
      </c>
      <c r="H176" s="151">
        <v>3.0581976174185502E-3</v>
      </c>
      <c r="I176" s="153">
        <v>0</v>
      </c>
      <c r="J176" s="153">
        <v>0</v>
      </c>
      <c r="K176" s="153">
        <v>0</v>
      </c>
      <c r="L176" s="151">
        <v>4.3135041704812832E-2</v>
      </c>
      <c r="M176" s="151">
        <v>5.1811565308380984E-2</v>
      </c>
      <c r="N176" s="151">
        <v>2.4757191989695282E-2</v>
      </c>
      <c r="O176" s="151">
        <v>5.2390289233632571E-3</v>
      </c>
      <c r="P176" s="155">
        <v>0</v>
      </c>
      <c r="Q176" s="129"/>
    </row>
    <row r="177" spans="1:17" ht="57.5" x14ac:dyDescent="0.35">
      <c r="A177" s="149" t="s">
        <v>140</v>
      </c>
      <c r="B177" s="150">
        <v>7.8035721936414504E-2</v>
      </c>
      <c r="C177" s="151">
        <v>3.007214146276593E-2</v>
      </c>
      <c r="D177" s="151">
        <v>8.2494798061260692E-3</v>
      </c>
      <c r="E177" s="151">
        <v>3.2804630641662014E-3</v>
      </c>
      <c r="F177" s="153">
        <v>0</v>
      </c>
      <c r="G177" s="151">
        <v>1.22269618341966E-2</v>
      </c>
      <c r="H177" s="151">
        <v>5.0551285641743191E-3</v>
      </c>
      <c r="I177" s="151">
        <v>1.5856611008841425E-3</v>
      </c>
      <c r="J177" s="153">
        <v>0</v>
      </c>
      <c r="K177" s="153">
        <v>0</v>
      </c>
      <c r="L177" s="151">
        <v>7.7440247201611564E-2</v>
      </c>
      <c r="M177" s="151">
        <v>9.2075610712544942E-2</v>
      </c>
      <c r="N177" s="151">
        <v>2.0117984225258859E-2</v>
      </c>
      <c r="O177" s="151">
        <v>1.319872275651407E-2</v>
      </c>
      <c r="P177" s="152">
        <v>4.8600705252907538E-3</v>
      </c>
      <c r="Q177" s="129"/>
    </row>
    <row r="178" spans="1:17" ht="46" x14ac:dyDescent="0.35">
      <c r="A178" s="149" t="s">
        <v>141</v>
      </c>
      <c r="B178" s="150">
        <v>9.2596071081317219E-4</v>
      </c>
      <c r="C178" s="151">
        <v>1.132195807523758E-2</v>
      </c>
      <c r="D178" s="151">
        <v>2.9130760292595301E-2</v>
      </c>
      <c r="E178" s="151">
        <v>2.2846881818330129E-2</v>
      </c>
      <c r="F178" s="151">
        <v>8.8240948427737722E-4</v>
      </c>
      <c r="G178" s="151">
        <v>3.6581354647129957E-2</v>
      </c>
      <c r="H178" s="151">
        <v>5.1532065344345984E-2</v>
      </c>
      <c r="I178" s="151">
        <v>3.3337528696857049E-2</v>
      </c>
      <c r="J178" s="151">
        <v>6.326871074094016E-3</v>
      </c>
      <c r="K178" s="153">
        <v>0</v>
      </c>
      <c r="L178" s="153">
        <v>0</v>
      </c>
      <c r="M178" s="153">
        <v>0</v>
      </c>
      <c r="N178" s="151">
        <v>5.1379149090580037E-3</v>
      </c>
      <c r="O178" s="151">
        <v>4.4368616452639797E-3</v>
      </c>
      <c r="P178" s="155">
        <v>0</v>
      </c>
      <c r="Q178" s="129"/>
    </row>
    <row r="179" spans="1:17" ht="57.5" x14ac:dyDescent="0.35">
      <c r="A179" s="149" t="s">
        <v>142</v>
      </c>
      <c r="B179" s="150">
        <v>3.5347081722575031E-3</v>
      </c>
      <c r="C179" s="151">
        <v>7.4179073288095625E-3</v>
      </c>
      <c r="D179" s="151">
        <v>1.1417451404147362E-2</v>
      </c>
      <c r="E179" s="151">
        <v>8.4757957733057818E-3</v>
      </c>
      <c r="F179" s="151">
        <v>1.0389221356796379E-3</v>
      </c>
      <c r="G179" s="151">
        <v>2.8122113205687745E-2</v>
      </c>
      <c r="H179" s="151">
        <v>1.0427723127657202E-2</v>
      </c>
      <c r="I179" s="151">
        <v>1.4232046599323006E-2</v>
      </c>
      <c r="J179" s="151">
        <v>4.179106808523049E-3</v>
      </c>
      <c r="K179" s="153">
        <v>0</v>
      </c>
      <c r="L179" s="151">
        <v>1.2658527567029289E-3</v>
      </c>
      <c r="M179" s="151">
        <v>4.2021364446522555E-3</v>
      </c>
      <c r="N179" s="151">
        <v>2.4892649878272112E-3</v>
      </c>
      <c r="O179" s="153">
        <v>0</v>
      </c>
      <c r="P179" s="152">
        <v>1.1044160305373437E-3</v>
      </c>
      <c r="Q179" s="129"/>
    </row>
    <row r="180" spans="1:17" ht="46" x14ac:dyDescent="0.35">
      <c r="A180" s="149" t="s">
        <v>143</v>
      </c>
      <c r="B180" s="150">
        <v>0.26728172126374439</v>
      </c>
      <c r="C180" s="151">
        <v>0.61657863507591815</v>
      </c>
      <c r="D180" s="151">
        <v>0.7053698050985131</v>
      </c>
      <c r="E180" s="151">
        <v>0.81881121514105293</v>
      </c>
      <c r="F180" s="151">
        <v>0.90607047851070366</v>
      </c>
      <c r="G180" s="151">
        <v>0.47545927854188524</v>
      </c>
      <c r="H180" s="151">
        <v>0.71843215009415484</v>
      </c>
      <c r="I180" s="151">
        <v>0.79928049606135709</v>
      </c>
      <c r="J180" s="151">
        <v>0.88034764280846911</v>
      </c>
      <c r="K180" s="151">
        <v>0.92556956076752772</v>
      </c>
      <c r="L180" s="151">
        <v>0.15140360649646672</v>
      </c>
      <c r="M180" s="151">
        <v>0.44277296640752406</v>
      </c>
      <c r="N180" s="151">
        <v>0.70049546557458886</v>
      </c>
      <c r="O180" s="151">
        <v>0.75999754839597389</v>
      </c>
      <c r="P180" s="152">
        <v>0.85241122890184118</v>
      </c>
      <c r="Q180" s="129"/>
    </row>
    <row r="181" spans="1:17" ht="69" x14ac:dyDescent="0.35">
      <c r="A181" s="149" t="s">
        <v>144</v>
      </c>
      <c r="B181" s="150">
        <v>3.1922378084518195E-3</v>
      </c>
      <c r="C181" s="151">
        <v>9.6540998338137257E-3</v>
      </c>
      <c r="D181" s="151">
        <v>8.0958096541693426E-3</v>
      </c>
      <c r="E181" s="151">
        <v>2.8690351088961619E-3</v>
      </c>
      <c r="F181" s="151">
        <v>2.9528651378344351E-3</v>
      </c>
      <c r="G181" s="151">
        <v>5.6870603227296692E-3</v>
      </c>
      <c r="H181" s="151">
        <v>2.7954286187604959E-3</v>
      </c>
      <c r="I181" s="151">
        <v>1.2381225999492425E-3</v>
      </c>
      <c r="J181" s="151">
        <v>4.7298902394272615E-3</v>
      </c>
      <c r="K181" s="151">
        <v>1.3771211919699157E-3</v>
      </c>
      <c r="L181" s="153">
        <v>0</v>
      </c>
      <c r="M181" s="151">
        <v>5.5294157827501982E-3</v>
      </c>
      <c r="N181" s="151">
        <v>1.2669800041096319E-2</v>
      </c>
      <c r="O181" s="151">
        <v>1.3368281392959872E-2</v>
      </c>
      <c r="P181" s="152">
        <v>4.3892426147325121E-3</v>
      </c>
      <c r="Q181" s="129"/>
    </row>
    <row r="182" spans="1:17" ht="46" x14ac:dyDescent="0.35">
      <c r="A182" s="149" t="s">
        <v>145</v>
      </c>
      <c r="B182" s="150">
        <v>2.8372441498466312E-2</v>
      </c>
      <c r="C182" s="151">
        <v>1.4663515232759678E-2</v>
      </c>
      <c r="D182" s="151">
        <v>8.4594772173949163E-3</v>
      </c>
      <c r="E182" s="151">
        <v>1.5523340231511299E-3</v>
      </c>
      <c r="F182" s="151">
        <v>1.8146425721837366E-3</v>
      </c>
      <c r="G182" s="151">
        <v>1.4740899813322685E-2</v>
      </c>
      <c r="H182" s="151">
        <v>5.177404459597963E-3</v>
      </c>
      <c r="I182" s="151">
        <v>3.21525901507557E-3</v>
      </c>
      <c r="J182" s="151">
        <v>3.1971730311863293E-3</v>
      </c>
      <c r="K182" s="151">
        <v>5.154453988003982E-4</v>
      </c>
      <c r="L182" s="151">
        <v>2.6601021358936595E-2</v>
      </c>
      <c r="M182" s="151">
        <v>3.5343392792972203E-2</v>
      </c>
      <c r="N182" s="151">
        <v>1.0608231434849213E-2</v>
      </c>
      <c r="O182" s="151">
        <v>5.4819985402289858E-3</v>
      </c>
      <c r="P182" s="152">
        <v>1.1346917443504189E-3</v>
      </c>
      <c r="Q182" s="129"/>
    </row>
    <row r="183" spans="1:17" ht="57.5" x14ac:dyDescent="0.35">
      <c r="A183" s="149" t="s">
        <v>146</v>
      </c>
      <c r="B183" s="150">
        <v>4.6279836918516129E-2</v>
      </c>
      <c r="C183" s="151">
        <v>0.15591701790467485</v>
      </c>
      <c r="D183" s="151">
        <v>0.14053708293117184</v>
      </c>
      <c r="E183" s="151">
        <v>0.11111474989507422</v>
      </c>
      <c r="F183" s="151">
        <v>7.7634213279316744E-2</v>
      </c>
      <c r="G183" s="151">
        <v>0.18182101509422205</v>
      </c>
      <c r="H183" s="151">
        <v>0.11212383366041728</v>
      </c>
      <c r="I183" s="151">
        <v>0.11481413912083703</v>
      </c>
      <c r="J183" s="151">
        <v>9.2447916293533425E-2</v>
      </c>
      <c r="K183" s="151">
        <v>6.6017418666656502E-2</v>
      </c>
      <c r="L183" s="151">
        <v>1.7878151423400587E-2</v>
      </c>
      <c r="M183" s="151">
        <v>8.8358204427164549E-2</v>
      </c>
      <c r="N183" s="151">
        <v>0.13714255796503724</v>
      </c>
      <c r="O183" s="151">
        <v>0.14765864911333873</v>
      </c>
      <c r="P183" s="152">
        <v>0.10520849951929775</v>
      </c>
      <c r="Q183" s="129"/>
    </row>
    <row r="184" spans="1:17" ht="69" x14ac:dyDescent="0.35">
      <c r="A184" s="149" t="s">
        <v>147</v>
      </c>
      <c r="B184" s="150">
        <v>3.2174183941584625E-3</v>
      </c>
      <c r="C184" s="151">
        <v>2.588329352977442E-2</v>
      </c>
      <c r="D184" s="151">
        <v>3.2966660864524461E-2</v>
      </c>
      <c r="E184" s="151">
        <v>1.3964158658094923E-2</v>
      </c>
      <c r="F184" s="153">
        <v>0</v>
      </c>
      <c r="G184" s="151">
        <v>7.9413666850872838E-2</v>
      </c>
      <c r="H184" s="151">
        <v>5.7516816033488537E-2</v>
      </c>
      <c r="I184" s="151">
        <v>2.1915680614564531E-2</v>
      </c>
      <c r="J184" s="153">
        <v>0</v>
      </c>
      <c r="K184" s="153">
        <v>0</v>
      </c>
      <c r="L184" s="153">
        <v>0</v>
      </c>
      <c r="M184" s="153">
        <v>0</v>
      </c>
      <c r="N184" s="153">
        <v>0</v>
      </c>
      <c r="O184" s="153">
        <v>0</v>
      </c>
      <c r="P184" s="155">
        <v>0</v>
      </c>
      <c r="Q184" s="129"/>
    </row>
    <row r="185" spans="1:17" ht="46" x14ac:dyDescent="0.35">
      <c r="A185" s="149" t="s">
        <v>148</v>
      </c>
      <c r="B185" s="150">
        <v>4.8549239817903484E-3</v>
      </c>
      <c r="C185" s="151">
        <v>6.5829250892313962E-4</v>
      </c>
      <c r="D185" s="151">
        <v>1.935256167372575E-3</v>
      </c>
      <c r="E185" s="151">
        <v>2.2573191193511538E-3</v>
      </c>
      <c r="F185" s="151">
        <v>1.8096090244778319E-3</v>
      </c>
      <c r="G185" s="151">
        <v>3.5948245362171327E-3</v>
      </c>
      <c r="H185" s="151">
        <v>2.0428753801356456E-3</v>
      </c>
      <c r="I185" s="151">
        <v>4.6341934247756997E-4</v>
      </c>
      <c r="J185" s="151">
        <v>5.5101541313438626E-3</v>
      </c>
      <c r="K185" s="151">
        <v>5.6103197763634897E-4</v>
      </c>
      <c r="L185" s="151">
        <v>6.0637141876399361E-3</v>
      </c>
      <c r="M185" s="151">
        <v>3.0176552683427809E-3</v>
      </c>
      <c r="N185" s="153">
        <v>0</v>
      </c>
      <c r="O185" s="153">
        <v>0</v>
      </c>
      <c r="P185" s="152">
        <v>1.672176926253583E-3</v>
      </c>
      <c r="Q185" s="129"/>
    </row>
    <row r="186" spans="1:17" ht="46" x14ac:dyDescent="0.35">
      <c r="A186" s="149" t="s">
        <v>188</v>
      </c>
      <c r="B186" s="154">
        <v>0</v>
      </c>
      <c r="C186" s="153">
        <v>0</v>
      </c>
      <c r="D186" s="153">
        <v>0</v>
      </c>
      <c r="E186" s="153">
        <v>0</v>
      </c>
      <c r="F186" s="153">
        <v>0</v>
      </c>
      <c r="G186" s="153">
        <v>0</v>
      </c>
      <c r="H186" s="153">
        <v>0</v>
      </c>
      <c r="I186" s="153">
        <v>0</v>
      </c>
      <c r="J186" s="153">
        <v>0</v>
      </c>
      <c r="K186" s="153">
        <v>0</v>
      </c>
      <c r="L186" s="153">
        <v>0</v>
      </c>
      <c r="M186" s="153">
        <v>0</v>
      </c>
      <c r="N186" s="153">
        <v>0</v>
      </c>
      <c r="O186" s="153">
        <v>0</v>
      </c>
      <c r="P186" s="155">
        <v>0</v>
      </c>
      <c r="Q186" s="129"/>
    </row>
    <row r="187" spans="1:17" ht="34.5" x14ac:dyDescent="0.35">
      <c r="A187" s="149" t="s">
        <v>189</v>
      </c>
      <c r="B187" s="154">
        <v>0</v>
      </c>
      <c r="C187" s="153">
        <v>0</v>
      </c>
      <c r="D187" s="153">
        <v>0</v>
      </c>
      <c r="E187" s="153">
        <v>0</v>
      </c>
      <c r="F187" s="153">
        <v>0</v>
      </c>
      <c r="G187" s="153">
        <v>0</v>
      </c>
      <c r="H187" s="153">
        <v>0</v>
      </c>
      <c r="I187" s="153">
        <v>0</v>
      </c>
      <c r="J187" s="153">
        <v>0</v>
      </c>
      <c r="K187" s="153">
        <v>0</v>
      </c>
      <c r="L187" s="153">
        <v>0</v>
      </c>
      <c r="M187" s="153">
        <v>0</v>
      </c>
      <c r="N187" s="153">
        <v>0</v>
      </c>
      <c r="O187" s="153">
        <v>0</v>
      </c>
      <c r="P187" s="155">
        <v>0</v>
      </c>
      <c r="Q187" s="129"/>
    </row>
    <row r="188" spans="1:17" ht="23" x14ac:dyDescent="0.35">
      <c r="A188" s="149" t="s">
        <v>149</v>
      </c>
      <c r="B188" s="150">
        <v>0.8340709931303586</v>
      </c>
      <c r="C188" s="151">
        <v>0.58174623571672224</v>
      </c>
      <c r="D188" s="151">
        <v>0.39062866213731184</v>
      </c>
      <c r="E188" s="151">
        <v>0.19507667072726806</v>
      </c>
      <c r="F188" s="151">
        <v>0.12900792042715692</v>
      </c>
      <c r="G188" s="151">
        <v>0.40882031283340242</v>
      </c>
      <c r="H188" s="151">
        <v>0.27990091430644126</v>
      </c>
      <c r="I188" s="151">
        <v>0.13238171320299846</v>
      </c>
      <c r="J188" s="151">
        <v>0.11732618797739969</v>
      </c>
      <c r="K188" s="151">
        <v>0.12011185224386464</v>
      </c>
      <c r="L188" s="151">
        <v>0.9004849270385068</v>
      </c>
      <c r="M188" s="151">
        <v>0.77298415094869644</v>
      </c>
      <c r="N188" s="151">
        <v>0.61986837623004087</v>
      </c>
      <c r="O188" s="151">
        <v>0.50129267051768323</v>
      </c>
      <c r="P188" s="152">
        <v>0.2735651051057551</v>
      </c>
      <c r="Q188" s="129"/>
    </row>
    <row r="189" spans="1:17" ht="69" x14ac:dyDescent="0.35">
      <c r="A189" s="149" t="s">
        <v>150</v>
      </c>
      <c r="B189" s="154">
        <v>2.2720055589667045</v>
      </c>
      <c r="C189" s="153">
        <v>2.5408636842461507</v>
      </c>
      <c r="D189" s="153">
        <v>2.3643754804522157</v>
      </c>
      <c r="E189" s="153">
        <v>2.3065627190096381</v>
      </c>
      <c r="F189" s="153">
        <v>1.8929965586613613</v>
      </c>
      <c r="G189" s="153">
        <v>2.6222929342438643</v>
      </c>
      <c r="H189" s="153">
        <v>2.479300716823039</v>
      </c>
      <c r="I189" s="153">
        <v>2.169143197284809</v>
      </c>
      <c r="J189" s="153">
        <v>2.1296744307555984</v>
      </c>
      <c r="K189" s="153">
        <v>1.7003274524816128</v>
      </c>
      <c r="L189" s="153">
        <v>2.1661104601451568</v>
      </c>
      <c r="M189" s="153">
        <v>2.4634831226496794</v>
      </c>
      <c r="N189" s="153">
        <v>2.4239765165142875</v>
      </c>
      <c r="O189" s="153">
        <v>2.3494749255956169</v>
      </c>
      <c r="P189" s="155">
        <v>2.1914166896946812</v>
      </c>
      <c r="Q189" s="129"/>
    </row>
    <row r="190" spans="1:17" ht="46" x14ac:dyDescent="0.35">
      <c r="A190" s="149" t="s">
        <v>151</v>
      </c>
      <c r="B190" s="150">
        <v>9.2699104102256458E-2</v>
      </c>
      <c r="C190" s="151">
        <v>1.0914890107404835E-2</v>
      </c>
      <c r="D190" s="151">
        <v>5.1044110804658498E-3</v>
      </c>
      <c r="E190" s="151">
        <v>1.2189381571042456E-3</v>
      </c>
      <c r="F190" s="151">
        <v>2.5593897660572217E-4</v>
      </c>
      <c r="G190" s="151">
        <v>2.5040537311848382E-2</v>
      </c>
      <c r="H190" s="151">
        <v>5.4057967249499048E-3</v>
      </c>
      <c r="I190" s="151">
        <v>6.424472235210749E-4</v>
      </c>
      <c r="J190" s="151">
        <v>5.1476250383272878E-4</v>
      </c>
      <c r="K190" s="153">
        <v>0</v>
      </c>
      <c r="L190" s="151">
        <v>0.1376308993256424</v>
      </c>
      <c r="M190" s="151">
        <v>2.1059067346687485E-2</v>
      </c>
      <c r="N190" s="151">
        <v>1.2947294025428721E-2</v>
      </c>
      <c r="O190" s="151">
        <v>6.2640382694312676E-3</v>
      </c>
      <c r="P190" s="155">
        <v>0</v>
      </c>
      <c r="Q190" s="129"/>
    </row>
    <row r="191" spans="1:17" ht="46" x14ac:dyDescent="0.35">
      <c r="A191" s="149" t="s">
        <v>152</v>
      </c>
      <c r="B191" s="150">
        <v>4.5562738286212899E-2</v>
      </c>
      <c r="C191" s="151">
        <v>1.0403824858884681E-2</v>
      </c>
      <c r="D191" s="151">
        <v>3.1054646239646821E-3</v>
      </c>
      <c r="E191" s="151">
        <v>2.4402068050431288E-3</v>
      </c>
      <c r="F191" s="153">
        <v>0</v>
      </c>
      <c r="G191" s="151">
        <v>4.1039637248819283E-3</v>
      </c>
      <c r="H191" s="151">
        <v>4.4821242513926234E-3</v>
      </c>
      <c r="I191" s="153">
        <v>0</v>
      </c>
      <c r="J191" s="153">
        <v>0</v>
      </c>
      <c r="K191" s="153">
        <v>0</v>
      </c>
      <c r="L191" s="151">
        <v>6.1985536676140443E-2</v>
      </c>
      <c r="M191" s="151">
        <v>2.9731921215004516E-2</v>
      </c>
      <c r="N191" s="151">
        <v>7.9564963854454312E-3</v>
      </c>
      <c r="O191" s="151">
        <v>5.6521563793728354E-3</v>
      </c>
      <c r="P191" s="152">
        <v>3.3503829204923198E-3</v>
      </c>
      <c r="Q191" s="129"/>
    </row>
    <row r="192" spans="1:17" ht="34.5" x14ac:dyDescent="0.35">
      <c r="A192" s="149" t="s">
        <v>153</v>
      </c>
      <c r="B192" s="150">
        <v>8.5052584868170605E-2</v>
      </c>
      <c r="C192" s="151">
        <v>1.1175825523052314E-2</v>
      </c>
      <c r="D192" s="151">
        <v>4.3612023142878152E-3</v>
      </c>
      <c r="E192" s="153">
        <v>0</v>
      </c>
      <c r="F192" s="151">
        <v>2.5593897660572217E-4</v>
      </c>
      <c r="G192" s="151">
        <v>2.9653867162553617E-2</v>
      </c>
      <c r="H192" s="151">
        <v>1.6449642994299917E-3</v>
      </c>
      <c r="I192" s="153">
        <v>0</v>
      </c>
      <c r="J192" s="151">
        <v>5.1476250383272878E-4</v>
      </c>
      <c r="K192" s="153">
        <v>0</v>
      </c>
      <c r="L192" s="151">
        <v>0.12957484613979484</v>
      </c>
      <c r="M192" s="151">
        <v>1.7451480428199471E-2</v>
      </c>
      <c r="N192" s="151">
        <v>1.4065179473771014E-2</v>
      </c>
      <c r="O192" s="153">
        <v>0</v>
      </c>
      <c r="P192" s="155">
        <v>0</v>
      </c>
      <c r="Q192" s="129"/>
    </row>
    <row r="193" spans="1:17" ht="34.5" x14ac:dyDescent="0.35">
      <c r="A193" s="149" t="s">
        <v>154</v>
      </c>
      <c r="B193" s="150">
        <v>2.5945340043025421E-2</v>
      </c>
      <c r="C193" s="151">
        <v>7.4915940989050689E-3</v>
      </c>
      <c r="D193" s="151">
        <v>4.8112039604114787E-3</v>
      </c>
      <c r="E193" s="151">
        <v>2.3598097436156183E-3</v>
      </c>
      <c r="F193" s="151">
        <v>2.6015428068724257E-3</v>
      </c>
      <c r="G193" s="151">
        <v>4.5285801688399845E-3</v>
      </c>
      <c r="H193" s="151">
        <v>9.3211647574449434E-3</v>
      </c>
      <c r="I193" s="151">
        <v>1.6289302994445449E-3</v>
      </c>
      <c r="J193" s="153">
        <v>0</v>
      </c>
      <c r="K193" s="151">
        <v>5.9594219974090255E-3</v>
      </c>
      <c r="L193" s="151">
        <v>3.8494395134704415E-2</v>
      </c>
      <c r="M193" s="151">
        <v>8.5012925336424572E-3</v>
      </c>
      <c r="N193" s="151">
        <v>9.8055007533003301E-3</v>
      </c>
      <c r="O193" s="151">
        <v>4.2182045599187014E-3</v>
      </c>
      <c r="P193" s="152">
        <v>1.6751914602461599E-3</v>
      </c>
      <c r="Q193" s="129"/>
    </row>
    <row r="194" spans="1:17" ht="57.5" x14ac:dyDescent="0.35">
      <c r="A194" s="149" t="s">
        <v>155</v>
      </c>
      <c r="B194" s="150">
        <v>5.840492756589593E-2</v>
      </c>
      <c r="C194" s="151">
        <v>6.5169643777452423E-3</v>
      </c>
      <c r="D194" s="151">
        <v>5.6289900016755364E-4</v>
      </c>
      <c r="E194" s="153">
        <v>0</v>
      </c>
      <c r="F194" s="153">
        <v>0</v>
      </c>
      <c r="G194" s="151">
        <v>1.879115129505872E-2</v>
      </c>
      <c r="H194" s="153">
        <v>0</v>
      </c>
      <c r="I194" s="153">
        <v>0</v>
      </c>
      <c r="J194" s="153">
        <v>0</v>
      </c>
      <c r="K194" s="153">
        <v>0</v>
      </c>
      <c r="L194" s="151">
        <v>9.0138973639321218E-2</v>
      </c>
      <c r="M194" s="151">
        <v>9.2479624582447947E-3</v>
      </c>
      <c r="N194" s="151">
        <v>5.7326143416022166E-3</v>
      </c>
      <c r="O194" s="151">
        <v>4.3422536728113698E-4</v>
      </c>
      <c r="P194" s="155">
        <v>0</v>
      </c>
      <c r="Q194" s="129"/>
    </row>
    <row r="195" spans="1:17" ht="57.5" x14ac:dyDescent="0.35">
      <c r="A195" s="149" t="s">
        <v>156</v>
      </c>
      <c r="B195" s="150">
        <v>2.0321496698529817E-3</v>
      </c>
      <c r="C195" s="153">
        <v>0</v>
      </c>
      <c r="D195" s="151">
        <v>1.343249403183027E-3</v>
      </c>
      <c r="E195" s="153">
        <v>0</v>
      </c>
      <c r="F195" s="153">
        <v>0</v>
      </c>
      <c r="G195" s="153">
        <v>0</v>
      </c>
      <c r="H195" s="151">
        <v>1.4036482532925575E-3</v>
      </c>
      <c r="I195" s="153">
        <v>0</v>
      </c>
      <c r="J195" s="153">
        <v>0</v>
      </c>
      <c r="K195" s="153">
        <v>0</v>
      </c>
      <c r="L195" s="151">
        <v>3.2395060205702869E-3</v>
      </c>
      <c r="M195" s="151">
        <v>6.3945112987589734E-4</v>
      </c>
      <c r="N195" s="153">
        <v>0</v>
      </c>
      <c r="O195" s="151">
        <v>1.3362849250915E-3</v>
      </c>
      <c r="P195" s="155">
        <v>0</v>
      </c>
      <c r="Q195" s="129"/>
    </row>
    <row r="196" spans="1:17" ht="34.5" x14ac:dyDescent="0.35">
      <c r="A196" s="149" t="s">
        <v>157</v>
      </c>
      <c r="B196" s="150">
        <v>0.24938487484402419</v>
      </c>
      <c r="C196" s="151">
        <v>0.11190954964268011</v>
      </c>
      <c r="D196" s="151">
        <v>7.3697028363762587E-2</v>
      </c>
      <c r="E196" s="151">
        <v>4.6943356481021541E-2</v>
      </c>
      <c r="F196" s="151">
        <v>1.4256122821338217E-2</v>
      </c>
      <c r="G196" s="151">
        <v>0.115483849330626</v>
      </c>
      <c r="H196" s="151">
        <v>4.13568245490471E-2</v>
      </c>
      <c r="I196" s="151">
        <v>2.7664054737826238E-2</v>
      </c>
      <c r="J196" s="151">
        <v>8.155391401593803E-3</v>
      </c>
      <c r="K196" s="151">
        <v>4.7282683470213213E-3</v>
      </c>
      <c r="L196" s="151">
        <v>0.28970942703689173</v>
      </c>
      <c r="M196" s="151">
        <v>0.17373291903020818</v>
      </c>
      <c r="N196" s="151">
        <v>0.12046434959833245</v>
      </c>
      <c r="O196" s="151">
        <v>8.7118492320959584E-2</v>
      </c>
      <c r="P196" s="152">
        <v>8.3159577897272782E-2</v>
      </c>
      <c r="Q196" s="129"/>
    </row>
    <row r="197" spans="1:17" ht="34.5" x14ac:dyDescent="0.35">
      <c r="A197" s="149" t="s">
        <v>158</v>
      </c>
      <c r="B197" s="150">
        <v>0.13546942969024869</v>
      </c>
      <c r="C197" s="151">
        <v>6.5806697034796746E-2</v>
      </c>
      <c r="D197" s="151">
        <v>4.5680224799196624E-2</v>
      </c>
      <c r="E197" s="151">
        <v>1.9712749441620336E-2</v>
      </c>
      <c r="F197" s="151">
        <v>1.0770276070792756E-2</v>
      </c>
      <c r="G197" s="151">
        <v>3.7392159509529559E-2</v>
      </c>
      <c r="H197" s="151">
        <v>3.2915517070477553E-2</v>
      </c>
      <c r="I197" s="151">
        <v>1.4132146591709886E-2</v>
      </c>
      <c r="J197" s="151">
        <v>7.6795048741096451E-3</v>
      </c>
      <c r="K197" s="151">
        <v>1.6092039879452794E-2</v>
      </c>
      <c r="L197" s="151">
        <v>0.14988427601947032</v>
      </c>
      <c r="M197" s="151">
        <v>0.12093816849650912</v>
      </c>
      <c r="N197" s="151">
        <v>7.6815438983771023E-2</v>
      </c>
      <c r="O197" s="151">
        <v>5.3399580911027568E-2</v>
      </c>
      <c r="P197" s="152">
        <v>2.5617995149561215E-2</v>
      </c>
      <c r="Q197" s="129"/>
    </row>
    <row r="198" spans="1:17" ht="34.5" x14ac:dyDescent="0.35">
      <c r="A198" s="149" t="s">
        <v>159</v>
      </c>
      <c r="B198" s="150">
        <v>7.4895468579778718E-2</v>
      </c>
      <c r="C198" s="151">
        <v>4.4390172518462126E-2</v>
      </c>
      <c r="D198" s="151">
        <v>3.1333682004388096E-2</v>
      </c>
      <c r="E198" s="151">
        <v>2.2333722578523875E-2</v>
      </c>
      <c r="F198" s="151">
        <v>1.1489857787727729E-2</v>
      </c>
      <c r="G198" s="151">
        <v>2.5355560128507485E-2</v>
      </c>
      <c r="H198" s="151">
        <v>3.313129446918299E-2</v>
      </c>
      <c r="I198" s="151">
        <v>2.4409049356424451E-2</v>
      </c>
      <c r="J198" s="151">
        <v>1.5289189161835694E-2</v>
      </c>
      <c r="K198" s="151">
        <v>3.6248358637942808E-3</v>
      </c>
      <c r="L198" s="151">
        <v>9.8246406374319459E-2</v>
      </c>
      <c r="M198" s="151">
        <v>5.1091381798975904E-2</v>
      </c>
      <c r="N198" s="151">
        <v>4.4396130843505695E-2</v>
      </c>
      <c r="O198" s="151">
        <v>4.0438673999091755E-2</v>
      </c>
      <c r="P198" s="152">
        <v>2.2199268788782391E-2</v>
      </c>
      <c r="Q198" s="129"/>
    </row>
    <row r="199" spans="1:17" ht="34.5" x14ac:dyDescent="0.35">
      <c r="A199" s="149" t="s">
        <v>160</v>
      </c>
      <c r="B199" s="150">
        <v>0.15551366127125835</v>
      </c>
      <c r="C199" s="151">
        <v>5.1967440681466505E-2</v>
      </c>
      <c r="D199" s="151">
        <v>2.3177716575292915E-2</v>
      </c>
      <c r="E199" s="151">
        <v>1.7188088017450115E-2</v>
      </c>
      <c r="F199" s="151">
        <v>6.0117235072773014E-4</v>
      </c>
      <c r="G199" s="151">
        <v>5.6583412361992561E-2</v>
      </c>
      <c r="H199" s="151">
        <v>1.0809481663978071E-2</v>
      </c>
      <c r="I199" s="151">
        <v>5.9421097124383749E-3</v>
      </c>
      <c r="J199" s="151">
        <v>1.2091201918508199E-3</v>
      </c>
      <c r="K199" s="153">
        <v>0</v>
      </c>
      <c r="L199" s="151">
        <v>0.19559594047682743</v>
      </c>
      <c r="M199" s="151">
        <v>8.354297655782085E-2</v>
      </c>
      <c r="N199" s="151">
        <v>6.1970197417807064E-2</v>
      </c>
      <c r="O199" s="151">
        <v>3.400955459998993E-2</v>
      </c>
      <c r="P199" s="152">
        <v>2.3396187989509275E-2</v>
      </c>
      <c r="Q199" s="129"/>
    </row>
    <row r="200" spans="1:17" ht="34.5" x14ac:dyDescent="0.35">
      <c r="A200" s="149" t="s">
        <v>161</v>
      </c>
      <c r="B200" s="150">
        <v>6.7510730597567348E-2</v>
      </c>
      <c r="C200" s="151">
        <v>2.9620313791943929E-2</v>
      </c>
      <c r="D200" s="151">
        <v>1.4020974403403047E-2</v>
      </c>
      <c r="E200" s="151">
        <v>1.1200585568017308E-2</v>
      </c>
      <c r="F200" s="151">
        <v>8.6007295613641441E-3</v>
      </c>
      <c r="G200" s="151">
        <v>2.0293289952732163E-2</v>
      </c>
      <c r="H200" s="151">
        <v>1.4997118241223734E-2</v>
      </c>
      <c r="I200" s="151">
        <v>1.0534013624479917E-2</v>
      </c>
      <c r="J200" s="151">
        <v>1.0948951741669139E-2</v>
      </c>
      <c r="K200" s="151">
        <v>2.1590765962697187E-3</v>
      </c>
      <c r="L200" s="151">
        <v>8.7447918011096429E-2</v>
      </c>
      <c r="M200" s="151">
        <v>4.5303523849500323E-2</v>
      </c>
      <c r="N200" s="151">
        <v>2.9309409702666558E-2</v>
      </c>
      <c r="O200" s="151">
        <v>1.8082073765488232E-2</v>
      </c>
      <c r="P200" s="152">
        <v>1.3589419285256251E-2</v>
      </c>
      <c r="Q200" s="129"/>
    </row>
    <row r="201" spans="1:17" ht="34.5" x14ac:dyDescent="0.35">
      <c r="A201" s="149" t="s">
        <v>162</v>
      </c>
      <c r="B201" s="150">
        <v>5.4784242428377442E-2</v>
      </c>
      <c r="C201" s="151">
        <v>2.5653324493572452E-2</v>
      </c>
      <c r="D201" s="151">
        <v>1.0864981332490059E-2</v>
      </c>
      <c r="E201" s="151">
        <v>1.0337472658353945E-2</v>
      </c>
      <c r="F201" s="151">
        <v>2.8209163801642336E-3</v>
      </c>
      <c r="G201" s="151">
        <v>9.7619950027454539E-3</v>
      </c>
      <c r="H201" s="151">
        <v>1.0721751793789801E-2</v>
      </c>
      <c r="I201" s="151">
        <v>8.2596551240398299E-3</v>
      </c>
      <c r="J201" s="151">
        <v>3.7130787677088768E-3</v>
      </c>
      <c r="K201" s="151">
        <v>1.0524821679768056E-3</v>
      </c>
      <c r="L201" s="151">
        <v>6.8843117487835948E-2</v>
      </c>
      <c r="M201" s="151">
        <v>4.137053153947267E-2</v>
      </c>
      <c r="N201" s="151">
        <v>2.3344441864863653E-2</v>
      </c>
      <c r="O201" s="151">
        <v>2.3806000788236206E-2</v>
      </c>
      <c r="P201" s="152">
        <v>9.0973478884653347E-3</v>
      </c>
      <c r="Q201" s="129"/>
    </row>
    <row r="202" spans="1:17" ht="69" x14ac:dyDescent="0.35">
      <c r="A202" s="149" t="s">
        <v>163</v>
      </c>
      <c r="B202" s="150">
        <v>0.10663913951573235</v>
      </c>
      <c r="C202" s="151">
        <v>8.3277444734181472E-2</v>
      </c>
      <c r="D202" s="151">
        <v>5.4920763870535641E-2</v>
      </c>
      <c r="E202" s="151">
        <v>2.5208779184002491E-2</v>
      </c>
      <c r="F202" s="151">
        <v>1.8887198546457342E-2</v>
      </c>
      <c r="G202" s="151">
        <v>7.1251629876856501E-2</v>
      </c>
      <c r="H202" s="151">
        <v>3.3272101722389189E-2</v>
      </c>
      <c r="I202" s="151">
        <v>2.1931613318128589E-2</v>
      </c>
      <c r="J202" s="151">
        <v>1.1006014821617612E-2</v>
      </c>
      <c r="K202" s="151">
        <v>7.8298497920327864E-3</v>
      </c>
      <c r="L202" s="151">
        <v>0.12689437630465938</v>
      </c>
      <c r="M202" s="151">
        <v>7.6506083708733366E-2</v>
      </c>
      <c r="N202" s="151">
        <v>8.005514591939604E-2</v>
      </c>
      <c r="O202" s="151">
        <v>7.2735189866276417E-2</v>
      </c>
      <c r="P202" s="152">
        <v>5.540342057651107E-2</v>
      </c>
      <c r="Q202" s="129"/>
    </row>
    <row r="203" spans="1:17" ht="69" x14ac:dyDescent="0.35">
      <c r="A203" s="149" t="s">
        <v>164</v>
      </c>
      <c r="B203" s="150">
        <v>0.15074426489169865</v>
      </c>
      <c r="C203" s="151">
        <v>0.10503989035478986</v>
      </c>
      <c r="D203" s="151">
        <v>5.4889129481126592E-2</v>
      </c>
      <c r="E203" s="151">
        <v>4.5186754074180352E-2</v>
      </c>
      <c r="F203" s="151">
        <v>2.3124366182054365E-2</v>
      </c>
      <c r="G203" s="151">
        <v>6.5330916946813394E-2</v>
      </c>
      <c r="H203" s="151">
        <v>3.4798572143000868E-2</v>
      </c>
      <c r="I203" s="151">
        <v>3.0322020014049877E-2</v>
      </c>
      <c r="J203" s="151">
        <v>1.4751989579297584E-2</v>
      </c>
      <c r="K203" s="151">
        <v>2.5197250111464158E-2</v>
      </c>
      <c r="L203" s="151">
        <v>0.16649833446117251</v>
      </c>
      <c r="M203" s="151">
        <v>0.12242579633879151</v>
      </c>
      <c r="N203" s="151">
        <v>0.12969137060710997</v>
      </c>
      <c r="O203" s="151">
        <v>7.6608528896449396E-2</v>
      </c>
      <c r="P203" s="152">
        <v>6.5900789901630383E-2</v>
      </c>
      <c r="Q203" s="129"/>
    </row>
    <row r="204" spans="1:17" ht="69" x14ac:dyDescent="0.35">
      <c r="A204" s="149" t="s">
        <v>165</v>
      </c>
      <c r="B204" s="150">
        <v>0.40662758751854206</v>
      </c>
      <c r="C204" s="151">
        <v>0.27574402895704936</v>
      </c>
      <c r="D204" s="151">
        <v>0.18021615092577717</v>
      </c>
      <c r="E204" s="151">
        <v>0.10657335036551091</v>
      </c>
      <c r="F204" s="151">
        <v>5.4867945908728934E-2</v>
      </c>
      <c r="G204" s="151">
        <v>0.18785202893904152</v>
      </c>
      <c r="H204" s="151">
        <v>0.13078214991831802</v>
      </c>
      <c r="I204" s="151">
        <v>6.5537179476898591E-2</v>
      </c>
      <c r="J204" s="151">
        <v>5.0868023300264867E-2</v>
      </c>
      <c r="K204" s="151">
        <v>3.6012725518176664E-2</v>
      </c>
      <c r="L204" s="151">
        <v>0.43702187331568815</v>
      </c>
      <c r="M204" s="151">
        <v>0.36920435265305629</v>
      </c>
      <c r="N204" s="151">
        <v>0.28357344976356968</v>
      </c>
      <c r="O204" s="151">
        <v>0.24710224867498912</v>
      </c>
      <c r="P204" s="152">
        <v>0.16655855412067846</v>
      </c>
      <c r="Q204" s="129"/>
    </row>
    <row r="205" spans="1:17" ht="23" x14ac:dyDescent="0.35">
      <c r="A205" s="149" t="s">
        <v>166</v>
      </c>
      <c r="B205" s="150">
        <v>9.3634767338854064E-2</v>
      </c>
      <c r="C205" s="151">
        <v>1.0171738112025659E-2</v>
      </c>
      <c r="D205" s="151">
        <v>2.6406825035822003E-3</v>
      </c>
      <c r="E205" s="153">
        <v>0</v>
      </c>
      <c r="F205" s="151">
        <v>6.0117235072773014E-4</v>
      </c>
      <c r="G205" s="151">
        <v>2.2766027490721135E-2</v>
      </c>
      <c r="H205" s="151">
        <v>3.6563827957199098E-3</v>
      </c>
      <c r="I205" s="153">
        <v>0</v>
      </c>
      <c r="J205" s="151">
        <v>1.2091201918508199E-3</v>
      </c>
      <c r="K205" s="153">
        <v>0</v>
      </c>
      <c r="L205" s="151">
        <v>0.14393053193619312</v>
      </c>
      <c r="M205" s="151">
        <v>2.0965565413654887E-2</v>
      </c>
      <c r="N205" s="151">
        <v>9.4426576268793055E-3</v>
      </c>
      <c r="O205" s="151">
        <v>1.8187170144222638E-3</v>
      </c>
      <c r="P205" s="155">
        <v>0</v>
      </c>
      <c r="Q205" s="129"/>
    </row>
    <row r="206" spans="1:17" ht="23" x14ac:dyDescent="0.35">
      <c r="A206" s="149" t="s">
        <v>167</v>
      </c>
      <c r="B206" s="150">
        <v>1.715074471309359E-2</v>
      </c>
      <c r="C206" s="151">
        <v>3.393601211525525E-3</v>
      </c>
      <c r="D206" s="151">
        <v>1.3687909788171692E-3</v>
      </c>
      <c r="E206" s="151">
        <v>6.117266337938976E-3</v>
      </c>
      <c r="F206" s="153">
        <v>0</v>
      </c>
      <c r="G206" s="151">
        <v>6.3206896720101272E-3</v>
      </c>
      <c r="H206" s="151">
        <v>1.6592022742642864E-3</v>
      </c>
      <c r="I206" s="151">
        <v>6.7331400319525147E-3</v>
      </c>
      <c r="J206" s="153">
        <v>0</v>
      </c>
      <c r="K206" s="153">
        <v>0</v>
      </c>
      <c r="L206" s="151">
        <v>2.8082209051987661E-2</v>
      </c>
      <c r="M206" s="151">
        <v>4.0804727084764129E-3</v>
      </c>
      <c r="N206" s="151">
        <v>2.0375086131579024E-3</v>
      </c>
      <c r="O206" s="151">
        <v>2.3546149696932275E-4</v>
      </c>
      <c r="P206" s="152">
        <v>5.5395198330023014E-3</v>
      </c>
      <c r="Q206" s="129"/>
    </row>
    <row r="207" spans="1:17" ht="34.5" x14ac:dyDescent="0.35">
      <c r="A207" s="149" t="s">
        <v>168</v>
      </c>
      <c r="B207" s="150">
        <v>5.2981526839107947E-3</v>
      </c>
      <c r="C207" s="151">
        <v>3.4651807878114927E-3</v>
      </c>
      <c r="D207" s="151">
        <v>1.1499223592220907E-3</v>
      </c>
      <c r="E207" s="151">
        <v>4.5617113051010082E-3</v>
      </c>
      <c r="F207" s="151">
        <v>4.1267582706260271E-3</v>
      </c>
      <c r="G207" s="151">
        <v>2.7994722031728461E-3</v>
      </c>
      <c r="H207" s="151">
        <v>1.5866633004915441E-3</v>
      </c>
      <c r="I207" s="151">
        <v>4.661295478314403E-3</v>
      </c>
      <c r="J207" s="151">
        <v>6.9728915497099106E-3</v>
      </c>
      <c r="K207" s="151">
        <v>1.9642327405427155E-3</v>
      </c>
      <c r="L207" s="151">
        <v>8.58343151656424E-3</v>
      </c>
      <c r="M207" s="151">
        <v>1.5448927229488334E-3</v>
      </c>
      <c r="N207" s="151">
        <v>2.0526428605707656E-3</v>
      </c>
      <c r="O207" s="151">
        <v>2.3964270508758973E-3</v>
      </c>
      <c r="P207" s="152">
        <v>4.0867230467962487E-3</v>
      </c>
      <c r="Q207" s="129"/>
    </row>
    <row r="208" spans="1:17" ht="34.5" x14ac:dyDescent="0.35">
      <c r="A208" s="149" t="s">
        <v>169</v>
      </c>
      <c r="B208" s="150">
        <v>2.3689989317769947E-2</v>
      </c>
      <c r="C208" s="151">
        <v>4.0207103115137144E-3</v>
      </c>
      <c r="D208" s="153">
        <v>0</v>
      </c>
      <c r="E208" s="151">
        <v>9.3925976747799805E-4</v>
      </c>
      <c r="F208" s="151">
        <v>2.9094900840146809E-3</v>
      </c>
      <c r="G208" s="151">
        <v>1.3337497731053931E-2</v>
      </c>
      <c r="H208" s="153">
        <v>0</v>
      </c>
      <c r="I208" s="151">
        <v>1.9454340302038418E-3</v>
      </c>
      <c r="J208" s="151">
        <v>1.2996645241288235E-3</v>
      </c>
      <c r="K208" s="151">
        <v>5.1845986701829581E-3</v>
      </c>
      <c r="L208" s="151">
        <v>3.315948113436594E-2</v>
      </c>
      <c r="M208" s="151">
        <v>3.5013596798928633E-3</v>
      </c>
      <c r="N208" s="151">
        <v>2.1022963047902816E-3</v>
      </c>
      <c r="O208" s="153">
        <v>0</v>
      </c>
      <c r="P208" s="155">
        <v>0</v>
      </c>
      <c r="Q208" s="129"/>
    </row>
    <row r="209" spans="1:17" ht="34.5" x14ac:dyDescent="0.35">
      <c r="A209" s="149" t="s">
        <v>170</v>
      </c>
      <c r="B209" s="154">
        <v>0</v>
      </c>
      <c r="C209" s="151">
        <v>3.9680601046630862E-3</v>
      </c>
      <c r="D209" s="151">
        <v>4.3381906126751342E-3</v>
      </c>
      <c r="E209" s="151">
        <v>2.8456702329503077E-3</v>
      </c>
      <c r="F209" s="151">
        <v>1.992450364457088E-3</v>
      </c>
      <c r="G209" s="151">
        <v>2.425920402177421E-3</v>
      </c>
      <c r="H209" s="151">
        <v>1.5344690279499155E-3</v>
      </c>
      <c r="I209" s="153">
        <v>0</v>
      </c>
      <c r="J209" s="151">
        <v>1.6065921768693156E-3</v>
      </c>
      <c r="K209" s="153">
        <v>0</v>
      </c>
      <c r="L209" s="153">
        <v>0</v>
      </c>
      <c r="M209" s="151">
        <v>3.4298107593804059E-3</v>
      </c>
      <c r="N209" s="151">
        <v>2.9793468862698261E-3</v>
      </c>
      <c r="O209" s="151">
        <v>5.6249264698867603E-3</v>
      </c>
      <c r="P209" s="152">
        <v>8.3899753913059018E-3</v>
      </c>
      <c r="Q209" s="129"/>
    </row>
    <row r="210" spans="1:17" ht="34.5" x14ac:dyDescent="0.35">
      <c r="A210" s="149" t="s">
        <v>171</v>
      </c>
      <c r="B210" s="150">
        <v>2.2443543358422215E-2</v>
      </c>
      <c r="C210" s="151">
        <v>4.0221950991662786E-3</v>
      </c>
      <c r="D210" s="151">
        <v>3.0177117000022738E-3</v>
      </c>
      <c r="E210" s="153">
        <v>0</v>
      </c>
      <c r="F210" s="151">
        <v>1.3912780137293589E-3</v>
      </c>
      <c r="G210" s="151">
        <v>1.3337497731053926E-2</v>
      </c>
      <c r="H210" s="151">
        <v>2.2784546987319639E-3</v>
      </c>
      <c r="I210" s="153">
        <v>0</v>
      </c>
      <c r="J210" s="153">
        <v>0</v>
      </c>
      <c r="K210" s="153">
        <v>0</v>
      </c>
      <c r="L210" s="151">
        <v>3.2058074601847682E-2</v>
      </c>
      <c r="M210" s="151">
        <v>3.501359679892865E-3</v>
      </c>
      <c r="N210" s="151">
        <v>2.1022963047902816E-3</v>
      </c>
      <c r="O210" s="151">
        <v>2.8705033293541971E-3</v>
      </c>
      <c r="P210" s="152">
        <v>2.6734324456194154E-3</v>
      </c>
      <c r="Q210" s="129"/>
    </row>
    <row r="211" spans="1:17" ht="15" thickBot="1" x14ac:dyDescent="0.4">
      <c r="A211" s="156" t="s">
        <v>172</v>
      </c>
      <c r="B211" s="157">
        <v>1.9543080901725107</v>
      </c>
      <c r="C211" s="125">
        <v>1.8271997896990562</v>
      </c>
      <c r="D211" s="125">
        <v>1.0788953350734583</v>
      </c>
      <c r="E211" s="124">
        <v>0.58703015787828872</v>
      </c>
      <c r="F211" s="124">
        <v>0.44400799240089944</v>
      </c>
      <c r="G211" s="125">
        <v>1.0048571416922554</v>
      </c>
      <c r="H211" s="124">
        <v>0.65912390846316504</v>
      </c>
      <c r="I211" s="124">
        <v>0.48480217222392963</v>
      </c>
      <c r="J211" s="124">
        <v>0.35638794389803824</v>
      </c>
      <c r="K211" s="124">
        <v>0.40808205409619558</v>
      </c>
      <c r="L211" s="125">
        <v>1.8833429859304889</v>
      </c>
      <c r="M211" s="125">
        <v>2.005088847767512</v>
      </c>
      <c r="N211" s="125">
        <v>2.1529203143938584</v>
      </c>
      <c r="O211" s="125">
        <v>1.5768537619512708</v>
      </c>
      <c r="P211" s="158">
        <v>0.84803464548624452</v>
      </c>
      <c r="Q211" s="129"/>
    </row>
  </sheetData>
  <mergeCells count="33">
    <mergeCell ref="A84:A85"/>
    <mergeCell ref="B84:F84"/>
    <mergeCell ref="G84:K84"/>
    <mergeCell ref="L84:P84"/>
    <mergeCell ref="C40:D40"/>
    <mergeCell ref="C41:D41"/>
    <mergeCell ref="C42:D42"/>
    <mergeCell ref="C43:C46"/>
    <mergeCell ref="C47:E47"/>
    <mergeCell ref="C35:D35"/>
    <mergeCell ref="C36:D36"/>
    <mergeCell ref="C37:D37"/>
    <mergeCell ref="C38:D38"/>
    <mergeCell ref="C39:D39"/>
    <mergeCell ref="C19:C20"/>
    <mergeCell ref="C21:I21"/>
    <mergeCell ref="C28:E28"/>
    <mergeCell ref="C30:C31"/>
    <mergeCell ref="C32:D32"/>
    <mergeCell ref="C8:C9"/>
    <mergeCell ref="C10:I10"/>
    <mergeCell ref="C16:I16"/>
    <mergeCell ref="C17:D18"/>
    <mergeCell ref="E17:F17"/>
    <mergeCell ref="H17:H18"/>
    <mergeCell ref="I17:I18"/>
    <mergeCell ref="C5:I5"/>
    <mergeCell ref="C6:D7"/>
    <mergeCell ref="E6:F6"/>
    <mergeCell ref="H6:H7"/>
    <mergeCell ref="I6:I7"/>
    <mergeCell ref="C33:D33"/>
    <mergeCell ref="C34:D34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2020-07-23T16:02:08Z</dcterms:modified>
</cp:coreProperties>
</file>